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CHELLE DELARRUE\Reporte de Indicadores Trimestrales MIR 2021\"/>
    </mc:Choice>
  </mc:AlternateContent>
  <bookViews>
    <workbookView xWindow="-120" yWindow="-120" windowWidth="20730" windowHeight="11160"/>
  </bookViews>
  <sheets>
    <sheet name="Análisis " sheetId="3" r:id="rId1"/>
    <sheet name="Resumen" sheetId="2" r:id="rId2"/>
  </sheets>
  <definedNames>
    <definedName name="_xlnm._FilterDatabase" localSheetId="0" hidden="1">'Análisis '!$A$1:$N$6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L8" i="3"/>
  <c r="M8" i="3"/>
  <c r="M2" i="3" l="1"/>
  <c r="L2" i="3"/>
  <c r="M7" i="3"/>
  <c r="L7" i="3"/>
  <c r="L3" i="3" l="1"/>
  <c r="M3" i="3"/>
  <c r="L4" i="3"/>
  <c r="M4" i="3"/>
  <c r="L5" i="3"/>
  <c r="M5" i="3"/>
  <c r="L6" i="3"/>
  <c r="M6" i="3"/>
  <c r="F15" i="2" l="1"/>
  <c r="F6" i="2"/>
  <c r="C8" i="2"/>
  <c r="E8" i="2"/>
  <c r="E17" i="2" l="1"/>
  <c r="D17" i="2"/>
  <c r="C17" i="2"/>
  <c r="F17" i="2" l="1"/>
</calcChain>
</file>

<file path=xl/sharedStrings.xml><?xml version="1.0" encoding="utf-8"?>
<sst xmlns="http://schemas.openxmlformats.org/spreadsheetml/2006/main" count="55" uniqueCount="42">
  <si>
    <t>Total</t>
  </si>
  <si>
    <t>Programa presupuestario (Modalidad y nombre)</t>
  </si>
  <si>
    <t>Indicadores por tipo de  cumplimiento de la meta</t>
  </si>
  <si>
    <t>Indicadores menores al 80%</t>
  </si>
  <si>
    <t>Indicadores entre 80% y 115%</t>
  </si>
  <si>
    <t>Indicadores mayores al 115%</t>
  </si>
  <si>
    <t>Indicadores por % de  cumplimiento de la meta</t>
  </si>
  <si>
    <t>% Indicadores menores al 80%</t>
  </si>
  <si>
    <t>% Indicadores entre 80% y 115%</t>
  </si>
  <si>
    <t>% Indicadores mayores al 115%</t>
  </si>
  <si>
    <r>
      <rPr>
        <b/>
        <sz val="11"/>
        <color theme="1"/>
        <rFont val="Arial Narrow"/>
        <family val="2"/>
      </rPr>
      <t>S191</t>
    </r>
    <r>
      <rPr>
        <sz val="11"/>
        <color theme="1"/>
        <rFont val="Arial Narrow"/>
        <family val="2"/>
      </rPr>
      <t>: Sistema Nacional de Investigadores</t>
    </r>
  </si>
  <si>
    <t>Programa presupuestario</t>
  </si>
  <si>
    <t>Nombre del Indicador</t>
  </si>
  <si>
    <t>Valor de la Meta Aprobada 
(1)</t>
  </si>
  <si>
    <t>Numerador Meta Aprobada</t>
  </si>
  <si>
    <t>Denominador Meta Aprobada</t>
  </si>
  <si>
    <t>Valor de la Meta Ajustada
(2)</t>
  </si>
  <si>
    <t>Numerador Meta Modificada</t>
  </si>
  <si>
    <t>Denominador Meta Modificada</t>
  </si>
  <si>
    <t>Valor de la Meta Alcanzada 
(3)</t>
  </si>
  <si>
    <t>Numerador Meta Alcanzada</t>
  </si>
  <si>
    <t>Denominador Meta Alcanzada</t>
  </si>
  <si>
    <t>% de Cumplimiento
Alcanzada/
Aprobada 
(3/1)</t>
  </si>
  <si>
    <t>% de Cumplimiento
Alcanzada/
Modificada
(3/2)</t>
  </si>
  <si>
    <t xml:space="preserve">Causas, riesgos y acciones específicas a seguir para su regularización
</t>
  </si>
  <si>
    <t xml:space="preserve">S191  </t>
  </si>
  <si>
    <t>Porcentaje de estímulos económicos de la modalidad Candidato a Investigador Nacional con respecto al total de miembros del SNI entregados</t>
  </si>
  <si>
    <t>Porcentaje de estímulos económicos de la modalidad Investigador Nacional Nivel I con respecto al total de miembros del SNI entregados</t>
  </si>
  <si>
    <t>Porcentaje de estímulos económicos de la modalidad Investigador Nacional Nivel II con respecto al total de miembros del SNI entregados</t>
  </si>
  <si>
    <t>Porcentaje de estímulos económicos de la modalidad Investigador Nacional Nivel III con respecto al total de miembros del SNI entregados</t>
  </si>
  <si>
    <t>Porcentaje del presupuesto ejercido en la operación del programa</t>
  </si>
  <si>
    <t>Causa: La diferencia en el numerador se debe a dos razones: 1) las metas estimadas en 2020 fueron mayores a la demanda real obtenida por el SNI; 2) el proceso de reconsideraciones de evaluaciones del SNI que se realizó en diciembre 2020 y enero 2021 se llevaron a cabo a distancia para salvaguardar la salud de los evaluadores, por lo tanto la publicación de los resultados sufrió un retraso respecto a los años pasados, lo cual impacta en la formalización de los convenios necesaria para poder proceder a la ministración del pago del apoyo económico. El retraso se subsanará en el segundo trimestre del 2021.
Efecto: No se espera  ningún efecto presupuestal ya que los investigadores podrían en los siguientes trimestres acreditar los requisitos reglamentarios para recibir el pago del estimulo económico.</t>
  </si>
  <si>
    <t>Causa: La diferencia en el numerador se debe a dos razones: 1) las metas estimadas en 2020 fueron mayores a la demanda real obtenida por el SNI; 2) el proceso de reconsideraciones de evaluaciones del SNI que se realizó en diciembre 2020 y enero 2021 se llevaron a cabo a distancia para salvaguardar la salud de los evaluadores, por lo tanto la publicación de los resultados sufrió un retraso respecto a los años pasados, lo cual impacta en la formalización de los convenios necesaria para poder proceder a la ministración del pago del apoyo económico. El retraso se subsanará en el segundo trimestre del 2021.
Efecto: Se espera que en los meses siguientes los investigadores concluyan la formalización y acrediten los requisitos reglamentarios para recibir el pago del estimulo económico.</t>
  </si>
  <si>
    <t>Causa: La diferencia se debe a los estímulos no pagados a investigadores que no cumplieron con los requisitos que estípula el Artículo 62 del Reglamento Vigente del SNI para el pago del estímulo económico correspondiente a cada categoría y nivel.
Efecto: No se espera  ningún efecto presupuestal ya que los investigadores podrían en los siguientes trimestres acreditar los requisitos reglamentarios para recibir el pago del estimulo económico.</t>
  </si>
  <si>
    <t>Porcentaje de investigadores de Nivel III y Eméritos que cuentan con ayudantes de investigación</t>
  </si>
  <si>
    <t>Causa: Las cifras reportadas corresponden a los ayudantes que fueron solicitados por los Investigadores Nacionales Nivel 3 o Emérito, en cumplimento al articulo 73 del Reglamento del SNI. La variación en el denominador de la meta alcanzada se debe a un defecto en la estimación para 2021 ya que se reporto el numero de investigadores vigentes con nivel 3 lo cual correspondería a un mes del trimestre, por lo cual la meta real correcta sería  de 8,073. En ese sentido el incremento en el  numerador de la meta alcanzada obedece a que se recibieron un mayor numero de solicitudes de incorporación de ayudantes que la estimación estadística para 2021.
Efecto: No se espera ningún efecto ya que la constante rotación de los ayudantes podría revertir esta tendencia.</t>
  </si>
  <si>
    <t>Cuadro 1: Cumplimiento de las metas al primer trimestre de 2021 de los Indicadores de las MIR del CONACYT</t>
  </si>
  <si>
    <t>Cuadro 2: Porcentaje de Cumplimiento de las metas al primer trimestre de 2021 de los Indicadores de las MIR del CONACYT</t>
  </si>
  <si>
    <t>P001</t>
  </si>
  <si>
    <t>Porcentaje de actividades de monitoreo de ASM realizadas</t>
  </si>
  <si>
    <t>Causa: Durante el primer trimestre del año se le dio seguimiento a cuatro ASM</t>
  </si>
  <si>
    <r>
      <rPr>
        <b/>
        <sz val="11"/>
        <color theme="1"/>
        <rFont val="Arial Narrow"/>
        <family val="2"/>
      </rPr>
      <t>P001</t>
    </r>
    <r>
      <rPr>
        <sz val="11"/>
        <color theme="1"/>
        <rFont val="Arial Narrow"/>
        <family val="2"/>
      </rPr>
      <t>: Diseño y evaluación de políticas en ciencia, tecnología e innovación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</si>
</sst>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7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164" fontId="0" fillId="0" borderId="0" xfId="0" applyNumberFormat="1"/>
    <xf numFmtId="0" fontId="6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0" fontId="7" fillId="2" borderId="3" xfId="1" applyNumberFormat="1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center" vertical="center" wrapText="1"/>
    </xf>
    <xf numFmtId="3" fontId="8" fillId="4" borderId="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/>
    <xf numFmtId="4" fontId="0" fillId="0" borderId="4" xfId="0" applyNumberFormat="1" applyFill="1" applyBorder="1"/>
    <xf numFmtId="0" fontId="0" fillId="0" borderId="4" xfId="0" applyBorder="1" applyAlignment="1">
      <alignment wrapText="1"/>
    </xf>
    <xf numFmtId="4" fontId="9" fillId="0" borderId="4" xfId="1" applyNumberFormat="1" applyFont="1" applyFill="1" applyBorder="1"/>
    <xf numFmtId="4" fontId="9" fillId="0" borderId="4" xfId="0" applyNumberFormat="1" applyFont="1" applyFill="1" applyBorder="1"/>
    <xf numFmtId="10" fontId="6" fillId="2" borderId="0" xfId="1" applyNumberFormat="1" applyFont="1" applyFill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90" zoomScaleNormal="9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RowHeight="16.5" customHeight="1" x14ac:dyDescent="0.25"/>
  <cols>
    <col min="1" max="1" width="15.7109375" customWidth="1"/>
    <col min="2" max="2" width="29" customWidth="1"/>
    <col min="3" max="3" width="21.28515625" bestFit="1" customWidth="1"/>
    <col min="4" max="4" width="15.28515625" bestFit="1" customWidth="1"/>
    <col min="5" max="5" width="20.42578125" bestFit="1" customWidth="1"/>
    <col min="6" max="6" width="14.42578125" customWidth="1"/>
    <col min="7" max="8" width="21.42578125" bestFit="1" customWidth="1"/>
    <col min="9" max="9" width="15.42578125" customWidth="1"/>
    <col min="10" max="10" width="20.85546875" bestFit="1" customWidth="1"/>
    <col min="11" max="11" width="24.140625" bestFit="1" customWidth="1"/>
    <col min="12" max="12" width="19.5703125" bestFit="1" customWidth="1"/>
    <col min="13" max="13" width="23.28515625" bestFit="1" customWidth="1"/>
    <col min="14" max="14" width="50.85546875" customWidth="1"/>
    <col min="15" max="15" width="9" bestFit="1" customWidth="1"/>
  </cols>
  <sheetData>
    <row r="1" spans="1:17" ht="51" x14ac:dyDescent="0.25">
      <c r="A1" s="10" t="s">
        <v>11</v>
      </c>
      <c r="B1" s="10" t="s">
        <v>12</v>
      </c>
      <c r="C1" s="10" t="s">
        <v>13</v>
      </c>
      <c r="D1" s="11" t="s">
        <v>14</v>
      </c>
      <c r="E1" s="11" t="s">
        <v>15</v>
      </c>
      <c r="F1" s="10" t="s">
        <v>16</v>
      </c>
      <c r="G1" s="11" t="s">
        <v>17</v>
      </c>
      <c r="H1" s="11" t="s">
        <v>18</v>
      </c>
      <c r="I1" s="10" t="s">
        <v>19</v>
      </c>
      <c r="J1" s="10" t="s">
        <v>20</v>
      </c>
      <c r="K1" s="10" t="s">
        <v>21</v>
      </c>
      <c r="L1" s="10" t="s">
        <v>22</v>
      </c>
      <c r="M1" s="10" t="s">
        <v>23</v>
      </c>
      <c r="N1" s="10" t="s">
        <v>24</v>
      </c>
      <c r="Q1" s="19"/>
    </row>
    <row r="2" spans="1:17" ht="90.75" customHeight="1" x14ac:dyDescent="0.25">
      <c r="A2" s="12" t="s">
        <v>25</v>
      </c>
      <c r="B2" s="20" t="s">
        <v>26</v>
      </c>
      <c r="C2" s="13">
        <v>6.96</v>
      </c>
      <c r="D2" s="13">
        <v>29820</v>
      </c>
      <c r="E2" s="13">
        <v>428232</v>
      </c>
      <c r="F2" s="13">
        <v>6.96</v>
      </c>
      <c r="G2" s="13">
        <v>29820</v>
      </c>
      <c r="H2" s="13">
        <v>428232</v>
      </c>
      <c r="I2" s="13">
        <v>4.07</v>
      </c>
      <c r="J2" s="13">
        <v>17419</v>
      </c>
      <c r="K2" s="13">
        <v>428232</v>
      </c>
      <c r="L2" s="16">
        <f>+(I2/C2)*100</f>
        <v>58.477011494252871</v>
      </c>
      <c r="M2" s="17">
        <f>+(I2/F2)*100</f>
        <v>58.477011494252871</v>
      </c>
      <c r="N2" s="15" t="s">
        <v>32</v>
      </c>
    </row>
    <row r="3" spans="1:17" ht="81.75" customHeight="1" x14ac:dyDescent="0.25">
      <c r="A3" s="12" t="s">
        <v>25</v>
      </c>
      <c r="B3" s="20" t="s">
        <v>27</v>
      </c>
      <c r="C3" s="13">
        <v>12.76</v>
      </c>
      <c r="D3" s="13">
        <v>54657</v>
      </c>
      <c r="E3" s="13">
        <v>428232</v>
      </c>
      <c r="F3" s="13">
        <v>12.76</v>
      </c>
      <c r="G3" s="13">
        <v>54657</v>
      </c>
      <c r="H3" s="13">
        <v>428232</v>
      </c>
      <c r="I3" s="13">
        <v>11</v>
      </c>
      <c r="J3" s="13">
        <v>47108</v>
      </c>
      <c r="K3" s="13">
        <v>428232</v>
      </c>
      <c r="L3" s="16">
        <f t="shared" ref="L3:L8" si="0">+(I3/C3)*100</f>
        <v>86.206896551724142</v>
      </c>
      <c r="M3" s="17">
        <f t="shared" ref="M3:M8" si="1">+(I3/F3)*100</f>
        <v>86.206896551724142</v>
      </c>
      <c r="N3" s="15" t="s">
        <v>32</v>
      </c>
    </row>
    <row r="4" spans="1:17" ht="87" customHeight="1" x14ac:dyDescent="0.25">
      <c r="A4" s="12" t="s">
        <v>25</v>
      </c>
      <c r="B4" s="20" t="s">
        <v>28</v>
      </c>
      <c r="C4" s="13">
        <v>3.46</v>
      </c>
      <c r="D4" s="13">
        <v>14802</v>
      </c>
      <c r="E4" s="13">
        <v>428232</v>
      </c>
      <c r="F4" s="14">
        <v>3.46</v>
      </c>
      <c r="G4" s="14">
        <v>14802</v>
      </c>
      <c r="H4" s="14">
        <v>428232</v>
      </c>
      <c r="I4" s="13">
        <v>3.16</v>
      </c>
      <c r="J4" s="13">
        <v>13551</v>
      </c>
      <c r="K4" s="13">
        <v>428232</v>
      </c>
      <c r="L4" s="16">
        <f t="shared" si="0"/>
        <v>91.329479768786143</v>
      </c>
      <c r="M4" s="17">
        <f t="shared" si="1"/>
        <v>91.329479768786143</v>
      </c>
      <c r="N4" s="15" t="s">
        <v>31</v>
      </c>
    </row>
    <row r="5" spans="1:17" ht="90.75" customHeight="1" x14ac:dyDescent="0.25">
      <c r="A5" s="12" t="s">
        <v>25</v>
      </c>
      <c r="B5" s="20" t="s">
        <v>29</v>
      </c>
      <c r="C5" s="13">
        <v>1.92</v>
      </c>
      <c r="D5" s="13">
        <v>8202</v>
      </c>
      <c r="E5" s="13">
        <v>428232</v>
      </c>
      <c r="F5" s="14">
        <v>1.92</v>
      </c>
      <c r="G5" s="14">
        <v>8202</v>
      </c>
      <c r="H5" s="14">
        <v>428232</v>
      </c>
      <c r="I5" s="13">
        <v>1.71</v>
      </c>
      <c r="J5" s="13">
        <v>7336</v>
      </c>
      <c r="K5" s="13">
        <v>428232</v>
      </c>
      <c r="L5" s="16">
        <f t="shared" si="0"/>
        <v>89.0625</v>
      </c>
      <c r="M5" s="17">
        <f t="shared" si="1"/>
        <v>89.0625</v>
      </c>
      <c r="N5" s="15" t="s">
        <v>31</v>
      </c>
    </row>
    <row r="6" spans="1:17" ht="91.5" customHeight="1" x14ac:dyDescent="0.25">
      <c r="A6" s="12" t="s">
        <v>25</v>
      </c>
      <c r="B6" s="20" t="s">
        <v>30</v>
      </c>
      <c r="C6" s="13">
        <v>25</v>
      </c>
      <c r="D6" s="13">
        <v>1806191758</v>
      </c>
      <c r="E6" s="13">
        <v>7224767032.2399998</v>
      </c>
      <c r="F6" s="13">
        <v>25</v>
      </c>
      <c r="G6" s="13">
        <v>1806191758</v>
      </c>
      <c r="H6" s="13">
        <v>7224767032.2399998</v>
      </c>
      <c r="I6" s="13">
        <v>23.79</v>
      </c>
      <c r="J6" s="13">
        <v>1718816136.0899999</v>
      </c>
      <c r="K6" s="13">
        <v>7224767032.2399998</v>
      </c>
      <c r="L6" s="16">
        <f t="shared" si="0"/>
        <v>95.16</v>
      </c>
      <c r="M6" s="17">
        <f t="shared" si="1"/>
        <v>95.16</v>
      </c>
      <c r="N6" s="15" t="s">
        <v>33</v>
      </c>
    </row>
    <row r="7" spans="1:17" ht="66.75" customHeight="1" x14ac:dyDescent="0.25">
      <c r="A7" s="12" t="s">
        <v>25</v>
      </c>
      <c r="B7" s="20" t="s">
        <v>34</v>
      </c>
      <c r="C7" s="13">
        <v>60.04</v>
      </c>
      <c r="D7" s="13">
        <v>1616</v>
      </c>
      <c r="E7" s="13">
        <v>2691</v>
      </c>
      <c r="F7" s="13">
        <v>20.010000000000002</v>
      </c>
      <c r="G7" s="13">
        <v>1615.62</v>
      </c>
      <c r="H7" s="13">
        <v>8073</v>
      </c>
      <c r="I7" s="13">
        <v>33.93</v>
      </c>
      <c r="J7" s="13">
        <v>2739</v>
      </c>
      <c r="K7" s="13">
        <v>8073</v>
      </c>
      <c r="L7" s="16">
        <f t="shared" si="0"/>
        <v>56.512325116588947</v>
      </c>
      <c r="M7" s="17">
        <f t="shared" si="1"/>
        <v>169.56521739130432</v>
      </c>
      <c r="N7" s="15" t="s">
        <v>35</v>
      </c>
    </row>
    <row r="8" spans="1:17" ht="66.75" customHeight="1" x14ac:dyDescent="0.25">
      <c r="A8" s="12" t="s">
        <v>38</v>
      </c>
      <c r="B8" s="20" t="s">
        <v>39</v>
      </c>
      <c r="C8" s="13">
        <v>100</v>
      </c>
      <c r="D8" s="13">
        <v>4</v>
      </c>
      <c r="E8" s="13">
        <v>4</v>
      </c>
      <c r="F8" s="13">
        <v>100</v>
      </c>
      <c r="G8" s="13">
        <v>4</v>
      </c>
      <c r="H8" s="13">
        <v>4</v>
      </c>
      <c r="I8" s="13">
        <v>100</v>
      </c>
      <c r="J8" s="13">
        <v>4</v>
      </c>
      <c r="K8" s="13">
        <v>4</v>
      </c>
      <c r="L8" s="16">
        <f t="shared" si="0"/>
        <v>100</v>
      </c>
      <c r="M8" s="17">
        <f t="shared" si="1"/>
        <v>100</v>
      </c>
      <c r="N8" s="15" t="s">
        <v>40</v>
      </c>
    </row>
  </sheetData>
  <autoFilter ref="A1:N6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opLeftCell="A7" zoomScale="90" zoomScaleNormal="90" workbookViewId="0">
      <selection activeCell="B7" sqref="B7"/>
    </sheetView>
  </sheetViews>
  <sheetFormatPr baseColWidth="10" defaultRowHeight="15" x14ac:dyDescent="0.25"/>
  <cols>
    <col min="2" max="2" width="55.28515625" customWidth="1"/>
    <col min="3" max="3" width="29.5703125" customWidth="1"/>
    <col min="4" max="4" width="28.5703125" customWidth="1"/>
    <col min="5" max="5" width="24" customWidth="1"/>
    <col min="6" max="6" width="31.7109375" customWidth="1"/>
  </cols>
  <sheetData>
    <row r="1" spans="2:6" ht="16.5" x14ac:dyDescent="0.3">
      <c r="B1" s="1"/>
      <c r="C1" s="1"/>
      <c r="D1" s="1"/>
      <c r="E1" s="1"/>
      <c r="F1" s="1"/>
    </row>
    <row r="2" spans="2:6" ht="22.5" x14ac:dyDescent="0.25">
      <c r="B2" s="25" t="s">
        <v>36</v>
      </c>
      <c r="C2" s="25"/>
      <c r="D2" s="25"/>
      <c r="E2" s="25"/>
      <c r="F2" s="25"/>
    </row>
    <row r="3" spans="2:6" ht="23.25" thickBot="1" x14ac:dyDescent="0.3">
      <c r="B3" s="2"/>
      <c r="C3" s="2"/>
      <c r="D3" s="2"/>
      <c r="E3" s="2"/>
      <c r="F3" s="2"/>
    </row>
    <row r="4" spans="2:6" ht="15.75" x14ac:dyDescent="0.25">
      <c r="B4" s="21" t="s">
        <v>1</v>
      </c>
      <c r="C4" s="23" t="s">
        <v>2</v>
      </c>
      <c r="D4" s="23"/>
      <c r="E4" s="23"/>
      <c r="F4" s="23" t="s">
        <v>0</v>
      </c>
    </row>
    <row r="5" spans="2:6" ht="32.25" thickBot="1" x14ac:dyDescent="0.3">
      <c r="B5" s="22"/>
      <c r="C5" s="8" t="s">
        <v>3</v>
      </c>
      <c r="D5" s="8" t="s">
        <v>4</v>
      </c>
      <c r="E5" s="8" t="s">
        <v>5</v>
      </c>
      <c r="F5" s="24"/>
    </row>
    <row r="6" spans="2:6" ht="34.5" customHeight="1" x14ac:dyDescent="0.25">
      <c r="B6" s="3" t="s">
        <v>10</v>
      </c>
      <c r="C6" s="7">
        <v>1</v>
      </c>
      <c r="D6" s="7">
        <v>4</v>
      </c>
      <c r="E6" s="7">
        <v>1</v>
      </c>
      <c r="F6" s="7">
        <f t="shared" ref="F6" si="0">SUM(C6:E6)</f>
        <v>6</v>
      </c>
    </row>
    <row r="7" spans="2:6" ht="34.5" customHeight="1" x14ac:dyDescent="0.25">
      <c r="B7" s="3" t="s">
        <v>41</v>
      </c>
      <c r="C7" s="7"/>
      <c r="D7" s="7">
        <v>1</v>
      </c>
      <c r="E7" s="7"/>
      <c r="F7" s="7">
        <v>1</v>
      </c>
    </row>
    <row r="8" spans="2:6" ht="15.75" x14ac:dyDescent="0.25">
      <c r="B8" s="4" t="s">
        <v>0</v>
      </c>
      <c r="C8" s="5">
        <f>SUM(C6:C6)</f>
        <v>1</v>
      </c>
      <c r="D8" s="5">
        <v>5</v>
      </c>
      <c r="E8" s="5">
        <f>SUM(E6:E6)</f>
        <v>1</v>
      </c>
      <c r="F8" s="5">
        <v>7</v>
      </c>
    </row>
    <row r="9" spans="2:6" ht="16.5" x14ac:dyDescent="0.3">
      <c r="B9" s="1"/>
      <c r="C9" s="1"/>
      <c r="D9" s="1"/>
      <c r="E9" s="1"/>
      <c r="F9" s="1"/>
    </row>
    <row r="10" spans="2:6" ht="16.5" x14ac:dyDescent="0.3">
      <c r="B10" s="1"/>
      <c r="C10" s="1"/>
      <c r="D10" s="1"/>
      <c r="E10" s="1"/>
      <c r="F10" s="1"/>
    </row>
    <row r="11" spans="2:6" ht="22.5" x14ac:dyDescent="0.25">
      <c r="B11" s="25" t="s">
        <v>37</v>
      </c>
      <c r="C11" s="25"/>
      <c r="D11" s="25"/>
      <c r="E11" s="25"/>
      <c r="F11" s="25"/>
    </row>
    <row r="12" spans="2:6" ht="23.25" thickBot="1" x14ac:dyDescent="0.3">
      <c r="B12" s="2"/>
      <c r="C12" s="2"/>
      <c r="D12" s="2"/>
      <c r="E12" s="2"/>
      <c r="F12" s="2"/>
    </row>
    <row r="13" spans="2:6" ht="15.75" x14ac:dyDescent="0.25">
      <c r="B13" s="21" t="s">
        <v>1</v>
      </c>
      <c r="C13" s="23" t="s">
        <v>6</v>
      </c>
      <c r="D13" s="23"/>
      <c r="E13" s="23"/>
      <c r="F13" s="23" t="s">
        <v>0</v>
      </c>
    </row>
    <row r="14" spans="2:6" ht="32.25" thickBot="1" x14ac:dyDescent="0.3">
      <c r="B14" s="22"/>
      <c r="C14" s="8" t="s">
        <v>7</v>
      </c>
      <c r="D14" s="8" t="s">
        <v>8</v>
      </c>
      <c r="E14" s="8" t="s">
        <v>9</v>
      </c>
      <c r="F14" s="24"/>
    </row>
    <row r="15" spans="2:6" ht="16.5" x14ac:dyDescent="0.25">
      <c r="B15" s="3" t="s">
        <v>10</v>
      </c>
      <c r="C15" s="18">
        <v>0.16669999999999999</v>
      </c>
      <c r="D15" s="18">
        <v>0.66659999999999997</v>
      </c>
      <c r="E15" s="18">
        <v>0.16669999999999999</v>
      </c>
      <c r="F15" s="18">
        <f t="shared" ref="F15:F16" si="1">SUM(C15:E15)</f>
        <v>0.99999999999999989</v>
      </c>
    </row>
    <row r="16" spans="2:6" ht="33" x14ac:dyDescent="0.25">
      <c r="B16" s="3" t="s">
        <v>41</v>
      </c>
      <c r="C16" s="18"/>
      <c r="D16" s="18">
        <v>1</v>
      </c>
      <c r="E16" s="18"/>
      <c r="F16" s="18">
        <f t="shared" si="1"/>
        <v>1</v>
      </c>
    </row>
    <row r="17" spans="2:6" ht="15.75" x14ac:dyDescent="0.25">
      <c r="B17" s="4" t="s">
        <v>0</v>
      </c>
      <c r="C17" s="9">
        <f>+(C8/F8)</f>
        <v>0.14285714285714285</v>
      </c>
      <c r="D17" s="9">
        <f>+(D8/F8)</f>
        <v>0.7142857142857143</v>
      </c>
      <c r="E17" s="9">
        <f>+(E8/F8)</f>
        <v>0.14285714285714285</v>
      </c>
      <c r="F17" s="9">
        <f>SUM(C17:E17)</f>
        <v>1</v>
      </c>
    </row>
    <row r="18" spans="2:6" ht="16.5" x14ac:dyDescent="0.25">
      <c r="B18" s="3"/>
    </row>
    <row r="22" spans="2:6" x14ac:dyDescent="0.25">
      <c r="F22" s="6"/>
    </row>
  </sheetData>
  <mergeCells count="8">
    <mergeCell ref="B13:B14"/>
    <mergeCell ref="C13:E13"/>
    <mergeCell ref="F13:F14"/>
    <mergeCell ref="B2:F2"/>
    <mergeCell ref="B4:B5"/>
    <mergeCell ref="C4:E4"/>
    <mergeCell ref="F4:F5"/>
    <mergeCell ref="B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 </vt:lpstr>
      <vt:lpstr>Resumen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Braulio Rivera Lomas</dc:creator>
  <cp:lastModifiedBy>MICHELLE</cp:lastModifiedBy>
  <dcterms:created xsi:type="dcterms:W3CDTF">2016-04-18T16:28:59Z</dcterms:created>
  <dcterms:modified xsi:type="dcterms:W3CDTF">2021-04-22T00:08:14Z</dcterms:modified>
</cp:coreProperties>
</file>