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CONACYT38\Desktop\Evaluación\2023\MIR\1Trim\F003\"/>
    </mc:Choice>
  </mc:AlternateContent>
  <xr:revisionPtr revIDLastSave="0" documentId="13_ncr:1_{DF9F59ED-A6C2-402C-93A5-13D836AFC15D}" xr6:coauthVersionLast="45" xr6:coauthVersionMax="47" xr10:uidLastSave="{00000000-0000-0000-0000-000000000000}"/>
  <bookViews>
    <workbookView xWindow="-120" yWindow="-120" windowWidth="29040" windowHeight="15840" activeTab="2" xr2:uid="{00000000-000D-0000-FFFF-FFFF00000000}"/>
  </bookViews>
  <sheets>
    <sheet name="Med Verif Apoyos 1Trim 2023" sheetId="13" r:id="rId1"/>
    <sheet name="Med Verif Conv 1Trim 2023" sheetId="12" r:id="rId2"/>
    <sheet name="Avance metas F003 1Ttrim23" sheetId="11" r:id="rId3"/>
    <sheet name="F002-3TRIM19" sheetId="3" state="hidden" r:id="rId4"/>
  </sheets>
  <externalReferences>
    <externalReference r:id="rId5"/>
  </externalReferences>
  <definedNames>
    <definedName name="_xlnm._FilterDatabase" localSheetId="2" hidden="1">'Avance metas F003 1Ttrim23'!$A$4:$R$8</definedName>
    <definedName name="_xlnm._FilterDatabase" localSheetId="3" hidden="1">'F002-3TRIM19'!$A$3:$S$4</definedName>
    <definedName name="_xlnm._FilterDatabase" localSheetId="0" hidden="1">'Med Verif Apoyos 1Trim 2023'!$A$4:$U$458</definedName>
    <definedName name="_xlnm._FilterDatabase" localSheetId="1" hidden="1">'Med Verif Conv 1Trim 2023'!$A$4:$J$5</definedName>
    <definedName name="Cambio">[1]Catálogos!$E$2:$E$5</definedName>
    <definedName name="Estatus">[1]Catálogos!$P$2:$P$4</definedName>
    <definedName name="Nivel">[1]Catálogos!$D$2:$D$6</definedName>
    <definedName name="Ramo">[1]Catálogos!$A$2:$A$37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5" i="13" l="1"/>
  <c r="G463" i="13"/>
  <c r="M5" i="11" l="1"/>
  <c r="F463" i="13"/>
  <c r="F465" i="13"/>
  <c r="G464" i="13"/>
  <c r="F464" i="13"/>
  <c r="M8" i="11" l="1"/>
  <c r="M7" i="11"/>
  <c r="M6" i="11"/>
  <c r="J8" i="11"/>
  <c r="J7" i="11"/>
  <c r="J6" i="11"/>
  <c r="J5" i="11"/>
  <c r="D11" i="12" l="1"/>
  <c r="C11" i="12"/>
  <c r="S6" i="13" l="1"/>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108" i="13"/>
  <c r="S109" i="13"/>
  <c r="S110" i="13"/>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3" i="13"/>
  <c r="S194" i="13"/>
  <c r="S195" i="13"/>
  <c r="S196" i="13"/>
  <c r="S197" i="13"/>
  <c r="S198" i="13"/>
  <c r="S199" i="13"/>
  <c r="S200" i="13"/>
  <c r="S201" i="13"/>
  <c r="S202" i="13"/>
  <c r="S203" i="13"/>
  <c r="S204" i="13"/>
  <c r="S205" i="13"/>
  <c r="S206" i="13"/>
  <c r="S207" i="13"/>
  <c r="S208" i="13"/>
  <c r="S209" i="13"/>
  <c r="S210" i="13"/>
  <c r="S211" i="13"/>
  <c r="S212" i="13"/>
  <c r="S213" i="13"/>
  <c r="S214" i="13"/>
  <c r="S215" i="13"/>
  <c r="S216" i="13"/>
  <c r="S217" i="13"/>
  <c r="S218" i="13"/>
  <c r="S219" i="13"/>
  <c r="S220" i="13"/>
  <c r="S221" i="13"/>
  <c r="S222" i="13"/>
  <c r="S223" i="13"/>
  <c r="S224" i="13"/>
  <c r="S225" i="13"/>
  <c r="S226" i="13"/>
  <c r="S227" i="13"/>
  <c r="S228" i="13"/>
  <c r="S229" i="13"/>
  <c r="S230" i="13"/>
  <c r="S231" i="13"/>
  <c r="S232" i="13"/>
  <c r="S233" i="13"/>
  <c r="S234" i="13"/>
  <c r="S235" i="13"/>
  <c r="S236" i="13"/>
  <c r="S237" i="13"/>
  <c r="S238" i="13"/>
  <c r="S239" i="13"/>
  <c r="S240" i="13"/>
  <c r="S241" i="13"/>
  <c r="S242" i="13"/>
  <c r="S243" i="13"/>
  <c r="S244" i="13"/>
  <c r="S245" i="13"/>
  <c r="S246" i="13"/>
  <c r="S247" i="13"/>
  <c r="S248" i="13"/>
  <c r="S249" i="13"/>
  <c r="S250" i="13"/>
  <c r="S251" i="13"/>
  <c r="S252" i="13"/>
  <c r="S253" i="13"/>
  <c r="S254" i="13"/>
  <c r="S255" i="13"/>
  <c r="S256" i="13"/>
  <c r="S257" i="13"/>
  <c r="S258" i="13"/>
  <c r="S259" i="13"/>
  <c r="S260" i="13"/>
  <c r="S261" i="13"/>
  <c r="S262" i="13"/>
  <c r="S263" i="13"/>
  <c r="S264" i="13"/>
  <c r="S265" i="13"/>
  <c r="S266" i="13"/>
  <c r="S267" i="13"/>
  <c r="S268" i="13"/>
  <c r="S269" i="13"/>
  <c r="S270" i="13"/>
  <c r="S271" i="13"/>
  <c r="S272" i="13"/>
  <c r="S273" i="13"/>
  <c r="S274" i="13"/>
  <c r="S275" i="13"/>
  <c r="S276" i="13"/>
  <c r="S277" i="13"/>
  <c r="S278" i="13"/>
  <c r="S279" i="13"/>
  <c r="S280" i="13"/>
  <c r="S281" i="13"/>
  <c r="S282" i="13"/>
  <c r="S283" i="13"/>
  <c r="S284" i="13"/>
  <c r="S285" i="13"/>
  <c r="S286" i="13"/>
  <c r="S287" i="13"/>
  <c r="S288" i="13"/>
  <c r="S289" i="13"/>
  <c r="S290" i="13"/>
  <c r="S291" i="13"/>
  <c r="S292" i="13"/>
  <c r="S293" i="13"/>
  <c r="S294" i="13"/>
  <c r="S295" i="13"/>
  <c r="S296" i="13"/>
  <c r="S297" i="13"/>
  <c r="S298" i="13"/>
  <c r="S299" i="13"/>
  <c r="S300" i="13"/>
  <c r="S301" i="13"/>
  <c r="S302" i="13"/>
  <c r="S303" i="13"/>
  <c r="S304" i="13"/>
  <c r="S305" i="13"/>
  <c r="S306" i="13"/>
  <c r="S307" i="13"/>
  <c r="S308" i="13"/>
  <c r="S309" i="13"/>
  <c r="S310" i="13"/>
  <c r="S311" i="13"/>
  <c r="S312" i="13"/>
  <c r="S313" i="13"/>
  <c r="S314" i="13"/>
  <c r="S315" i="13"/>
  <c r="S316" i="13"/>
  <c r="S317" i="13"/>
  <c r="S318" i="13"/>
  <c r="S319" i="13"/>
  <c r="S320" i="13"/>
  <c r="S321" i="13"/>
  <c r="S322" i="13"/>
  <c r="S323" i="13"/>
  <c r="S324" i="13"/>
  <c r="S325" i="13"/>
  <c r="S326" i="13"/>
  <c r="S327" i="13"/>
  <c r="S328" i="13"/>
  <c r="S329" i="13"/>
  <c r="S330" i="13"/>
  <c r="S331" i="13"/>
  <c r="S332" i="13"/>
  <c r="S333" i="13"/>
  <c r="S334" i="13"/>
  <c r="S335" i="13"/>
  <c r="S336" i="13"/>
  <c r="S337" i="13"/>
  <c r="S338" i="13"/>
  <c r="S339" i="13"/>
  <c r="S340" i="13"/>
  <c r="S341" i="13"/>
  <c r="S342" i="13"/>
  <c r="S343" i="13"/>
  <c r="S344" i="13"/>
  <c r="S345" i="13"/>
  <c r="S346" i="13"/>
  <c r="S347" i="13"/>
  <c r="S348" i="13"/>
  <c r="S349" i="13"/>
  <c r="S350" i="13"/>
  <c r="S351" i="13"/>
  <c r="S352" i="13"/>
  <c r="S353" i="13"/>
  <c r="S354" i="13"/>
  <c r="S355" i="13"/>
  <c r="S356" i="13"/>
  <c r="S357" i="13"/>
  <c r="S358" i="13"/>
  <c r="S359" i="13"/>
  <c r="S360" i="13"/>
  <c r="S361" i="13"/>
  <c r="S362" i="13"/>
  <c r="S363" i="13"/>
  <c r="S364" i="13"/>
  <c r="S365" i="13"/>
  <c r="S366" i="13"/>
  <c r="S367" i="13"/>
  <c r="S368" i="13"/>
  <c r="S369" i="13"/>
  <c r="S370" i="13"/>
  <c r="S371" i="13"/>
  <c r="S372" i="13"/>
  <c r="S373" i="13"/>
  <c r="S374" i="13"/>
  <c r="S375" i="13"/>
  <c r="S376" i="13"/>
  <c r="S377" i="13"/>
  <c r="S378" i="13"/>
  <c r="S379" i="13"/>
  <c r="S380" i="13"/>
  <c r="S381" i="13"/>
  <c r="S382" i="13"/>
  <c r="S383" i="13"/>
  <c r="S384" i="13"/>
  <c r="S385" i="13"/>
  <c r="S386" i="13"/>
  <c r="S387" i="13"/>
  <c r="S388" i="13"/>
  <c r="S389" i="13"/>
  <c r="S390" i="13"/>
  <c r="S391" i="13"/>
  <c r="S392" i="13"/>
  <c r="S393" i="13"/>
  <c r="S394" i="13"/>
  <c r="S395" i="13"/>
  <c r="S396" i="13"/>
  <c r="S397" i="13"/>
  <c r="S398" i="13"/>
  <c r="S399" i="13"/>
  <c r="S400" i="13"/>
  <c r="S401" i="13"/>
  <c r="S402" i="13"/>
  <c r="S403" i="13"/>
  <c r="S404" i="13"/>
  <c r="S405" i="13"/>
  <c r="S406" i="13"/>
  <c r="S407" i="13"/>
  <c r="S408" i="13"/>
  <c r="S409" i="13"/>
  <c r="S410" i="13"/>
  <c r="S411" i="13"/>
  <c r="S412" i="13"/>
  <c r="S413" i="13"/>
  <c r="S414" i="13"/>
  <c r="S415" i="13"/>
  <c r="S416" i="13"/>
  <c r="S417" i="13"/>
  <c r="S418" i="13"/>
  <c r="S419" i="13"/>
  <c r="S420" i="13"/>
  <c r="S421" i="13"/>
  <c r="S422" i="13"/>
  <c r="S423" i="13"/>
  <c r="S424" i="13"/>
  <c r="S425" i="13"/>
  <c r="S426" i="13"/>
  <c r="S427" i="13"/>
  <c r="S428" i="13"/>
  <c r="S429" i="13"/>
  <c r="S430" i="13"/>
  <c r="S431" i="13"/>
  <c r="S432" i="13"/>
  <c r="S433" i="13"/>
  <c r="S434" i="13"/>
  <c r="S435" i="13"/>
  <c r="S436" i="13"/>
  <c r="S437" i="13"/>
  <c r="S438" i="13"/>
  <c r="S439" i="13"/>
  <c r="S440" i="13"/>
  <c r="S441" i="13"/>
  <c r="S442" i="13"/>
  <c r="S443" i="13"/>
  <c r="S444" i="13"/>
  <c r="S445" i="13"/>
  <c r="S446" i="13"/>
  <c r="S447" i="13"/>
  <c r="S448" i="13"/>
  <c r="S449" i="13"/>
  <c r="S450" i="13"/>
  <c r="S451" i="13"/>
  <c r="S452" i="13"/>
  <c r="S453" i="13"/>
  <c r="S454" i="13"/>
  <c r="S455" i="13"/>
  <c r="S456" i="13"/>
  <c r="S457" i="13"/>
  <c r="S458" i="13"/>
  <c r="S5" i="13"/>
  <c r="H460" i="13" l="1"/>
  <c r="T460" i="13"/>
  <c r="R460" i="13" l="1"/>
  <c r="Q460" i="13"/>
  <c r="H465" i="13" l="1"/>
  <c r="H464" i="13"/>
  <c r="H463" i="13"/>
  <c r="I8" i="12" l="1"/>
  <c r="J8" i="12"/>
  <c r="S460" i="13" l="1"/>
  <c r="E5" i="12" l="1"/>
</calcChain>
</file>

<file path=xl/sharedStrings.xml><?xml version="1.0" encoding="utf-8"?>
<sst xmlns="http://schemas.openxmlformats.org/spreadsheetml/2006/main" count="5507" uniqueCount="1688">
  <si>
    <t>INFORME PRIMER TRIMESTRE,  AVANCE DE LA MIR 2023</t>
  </si>
  <si>
    <t>PROGRAMA PRESUPUESTARIO  F003</t>
  </si>
  <si>
    <t xml:space="preserve">No. </t>
  </si>
  <si>
    <t>SOLICITANTE / SUJETO DE APOYO</t>
  </si>
  <si>
    <t>NOMBRE CONVOCATORIA / APOYO DIRECTO</t>
  </si>
  <si>
    <t>TITULO DE LA SOLICITUD / PROYECTO</t>
  </si>
  <si>
    <t>RENIECYT</t>
  </si>
  <si>
    <t>Modalidad</t>
  </si>
  <si>
    <t>Modalidad de Apoyo</t>
  </si>
  <si>
    <t>NÚMERO DE REGISTRO  DE SOLICITUD / PROYECTO</t>
  </si>
  <si>
    <t>Número de Convenio</t>
  </si>
  <si>
    <t>Fondo - Programa</t>
  </si>
  <si>
    <t>Etapa (Año)</t>
  </si>
  <si>
    <t xml:space="preserve">FUENTE FINANCIAMIENTO </t>
  </si>
  <si>
    <t xml:space="preserve">EVALUACIÓN  </t>
  </si>
  <si>
    <t>ACUERDO DEL CTA</t>
  </si>
  <si>
    <t>FECHA DE ACUERDO CTA</t>
  </si>
  <si>
    <t>FECHA DE FORMALIZACIÓN</t>
  </si>
  <si>
    <t>MONTO AUTORIZADO</t>
  </si>
  <si>
    <t>MONTO  TRANSFERIDO</t>
  </si>
  <si>
    <t>MONTO POR TRANSFER</t>
  </si>
  <si>
    <t>Estatus del Proyecto</t>
  </si>
  <si>
    <t>Observaciones</t>
  </si>
  <si>
    <t>001</t>
  </si>
  <si>
    <t>UNAM - Instituto de Investigaciones Biomédicas</t>
  </si>
  <si>
    <t>Convocatoria 2021-2022 “Proyectos nacionales de investigación e incidencia sobre procesos contaminantes, daño tóxico y sus impactos socioambientales asociados con fuentes de origen natural y antropogénico”</t>
  </si>
  <si>
    <t>Creación de un Sistema Comunitario de Vigilancia y Monitoreo Ambiental para la Depuración Integral del Ambiente en la Cuenca Atoyac-Zahuapan que garantice los derechos socio-culturales, económicos y de salud de la población residente.</t>
  </si>
  <si>
    <t>1602701-76</t>
  </si>
  <si>
    <t>Actividades Generales</t>
  </si>
  <si>
    <t>Proyectos de investigación científica.</t>
  </si>
  <si>
    <t>C-47/2022</t>
  </si>
  <si>
    <t>F003</t>
  </si>
  <si>
    <t>Programa presupuestal</t>
  </si>
  <si>
    <t>Positiva</t>
  </si>
  <si>
    <t>Pp F003 3/I-O/2023</t>
  </si>
  <si>
    <t>Formalizado</t>
  </si>
  <si>
    <t>002</t>
  </si>
  <si>
    <t>UNIVERSIDAD AUTONOMA DE SAN LUIS POTOSI</t>
  </si>
  <si>
    <t>DESARROLLO DE UN ESQUEMA INTEGRAL DE EVALUACIÓN DE RIESGO EN SALUD HUMANA POR LA EXPOSICIÓN A MEZCLAS DE TÓXICOS EN BARRIOS URBANOS MARGINADOS DE LA ZONA DEL BAJÍO MEXICANO (SAN LUIS POTOSÍ, GUANAJUATO, ZACATECAS Y QUERÉTARO)</t>
  </si>
  <si>
    <t>C-38/2022</t>
  </si>
  <si>
    <t>003</t>
  </si>
  <si>
    <t>UNIVERSIDAD AUTONOMA DEL ESTADO DE MEXICO</t>
  </si>
  <si>
    <t>Evaluación de riesgo para la salud humana por agentes tóxicos de origen antrópico como herramienta de empoderamiento social. Región Estratégica Ambiental: Norte del Estado de México y Zona Tula, Hidalgo</t>
  </si>
  <si>
    <t>C-39/2022</t>
  </si>
  <si>
    <t>004</t>
  </si>
  <si>
    <t>FUNDACION IMSS AC</t>
  </si>
  <si>
    <t>Los riesgos ocupacionales y ambientales para la enfermedad renal crónica y los biomarcadores de su diagnóstico precoz, para una mejor prevención y atención en los artesanos adultos en riesgo.</t>
  </si>
  <si>
    <t>C-528/2022</t>
  </si>
  <si>
    <t>005</t>
  </si>
  <si>
    <t>EL COLEGIO DE LA FRONTERA SUR</t>
  </si>
  <si>
    <t>PROGRAMA DE SALUD AMBIENTAL PARA LA DISMINUCIÓN DE LAS DESIGUALDADES SOCIOAMBIENTALES DERIVADAS DE LA EXPOSICIÓN A CONTAMINANTES EN LA REGIÓN DE COATZACOALCOS-MINATITLAN-JALTIPAN DE MORELOS, VERACRUZ.</t>
  </si>
  <si>
    <t>C-51/2022</t>
  </si>
  <si>
    <t>006</t>
  </si>
  <si>
    <t>Abordaje transdisciplinario de la epidemia de mesotelioma maligno pleural por exposicion al asbesto en la comunidad de San Pedro Barrientos</t>
  </si>
  <si>
    <t>C-527/2022</t>
  </si>
  <si>
    <t>007</t>
  </si>
  <si>
    <t>UNIVERSIDAD AUTONOMA DE QUERETARO</t>
  </si>
  <si>
    <t>Convocatoria 2021-2022 “Proyectos nacionales de investigación e incidencia en el conocimiento y la gestión en cuencas del ciclo socio-natural del agua para el bien común y la justicia ambiental”</t>
  </si>
  <si>
    <t>Ecohidrología para la sustentabilidad y gobernanza del agua y cuencas para el bien común</t>
  </si>
  <si>
    <t>C-35/2022</t>
  </si>
  <si>
    <t>Pp F003 4/I-O/2023</t>
  </si>
  <si>
    <t>008</t>
  </si>
  <si>
    <t>UNIVERSIDAD AUTONOMA DE TLAXCALA</t>
  </si>
  <si>
    <t>Reapropiación socioambiental para el manejo integral y comunitario de la cuenca Atoyac-Zahuapan</t>
  </si>
  <si>
    <t>C-46/2022</t>
  </si>
  <si>
    <t>009</t>
  </si>
  <si>
    <t>UNIVERSIDAD AUTONOMA DE GUERRERO</t>
  </si>
  <si>
    <t>Fortalecimiento y articulación de sujetos colectivos para la defensa y gestión del agua en el territorio</t>
  </si>
  <si>
    <t>C-49/2022</t>
  </si>
  <si>
    <t>010</t>
  </si>
  <si>
    <t>UNAM - Facultad de Ciencias</t>
  </si>
  <si>
    <t>Incidencia para la regeneración ecohidrológica y la reapropiación comunitaria de la Cuenca Alta del Río Grande de Santiago</t>
  </si>
  <si>
    <t>1602701-12</t>
  </si>
  <si>
    <t>C-48/2022</t>
  </si>
  <si>
    <t>011</t>
  </si>
  <si>
    <t>EL COLEGIO DE SAN LUIS, A.C.</t>
  </si>
  <si>
    <t>DERECHOS HUMANOS Y AGUA EN PUEBLOS INDÍGENAS Y COMUNIDADES VULNERABLES</t>
  </si>
  <si>
    <t>C-50/2022</t>
  </si>
  <si>
    <t>012</t>
  </si>
  <si>
    <t>Los trasvases como dispositivos de desigualdad e inseguridad hídrica. Prácticas colectivas para la Justicia Hídrica</t>
  </si>
  <si>
    <t>C-37/2022</t>
  </si>
  <si>
    <t>013</t>
  </si>
  <si>
    <t>CENTRO DE INVESTIGACION Y ASISTENCIA EN TECNOLOGIA Y DISEÑO DEL ESTADO DE JALISCO, A.C.</t>
  </si>
  <si>
    <t>Procesos formativos y organizativos en los sistemas comunitarios de manejo del ciclo agua vida con enfoque de cuenca en la Montaña de Guerrero.</t>
  </si>
  <si>
    <t>C-56/2022</t>
  </si>
  <si>
    <t>014</t>
  </si>
  <si>
    <t>ACADEMIA NACIONAL DE INVESTIGACION Y DESARROLLO, A.C.</t>
  </si>
  <si>
    <t>DISPONIBILIDAD DE AGUA EN MEXICO: BALANCE MULTIDIMENSIONAL</t>
  </si>
  <si>
    <t>C-52/2022</t>
  </si>
  <si>
    <t>015</t>
  </si>
  <si>
    <t>Instituto Politécnico Nacional</t>
  </si>
  <si>
    <t>Convocatoria 2022 “Proyectos Nacionales de Investigación e Incidencia para una vivienda adecuada y acceso justo al hábitat”</t>
  </si>
  <si>
    <t>Producción y gestión social del hábitat adecuado y sustentable para las familias de menores ingresos</t>
  </si>
  <si>
    <t>C-655/2022</t>
  </si>
  <si>
    <t>Pp F003 5/I-O/2023</t>
  </si>
  <si>
    <t>016</t>
  </si>
  <si>
    <t>Universidad Autónoma de Chiapas</t>
  </si>
  <si>
    <t>Desarrollo de un modelo de producción social replicable de vivienda y hábitat</t>
  </si>
  <si>
    <t>C-630/2022</t>
  </si>
  <si>
    <t>017</t>
  </si>
  <si>
    <t>Universidad Autónoma de Ciudad Juárez</t>
  </si>
  <si>
    <t>Vivienda adecuada, hábitat sustentable y cohesión social. Alternativas para incidir en las condiciones de pobreza urbana en zonas vulnerables de atención prioritaria en tres ciudades de México (Ciudad Juárez, Mérida y Mexicali).</t>
  </si>
  <si>
    <t>C-628/2022</t>
  </si>
  <si>
    <t>018</t>
  </si>
  <si>
    <t>UNAM/Instituto de Investigaciones en Ecosistemas y Sustentabilidad</t>
  </si>
  <si>
    <t>Vivienda Ecotecnológica Básica</t>
  </si>
  <si>
    <t>1602701-26</t>
  </si>
  <si>
    <t>C-626/2022</t>
  </si>
  <si>
    <t>019</t>
  </si>
  <si>
    <t>Viviendas urbanas sustentables y resilientes en México después del COVID-19, desde un enfoque transdisciplinar.</t>
  </si>
  <si>
    <t>C-642/2022</t>
  </si>
  <si>
    <t>020</t>
  </si>
  <si>
    <t>Universidad Autónoma Metropolitana-Unidad Iztapalapa</t>
  </si>
  <si>
    <t>Hacia un encuentro de saberes sobre género y sostenibilidad. El papel de los conocimientos locales en la generación de políticas de vivienda y hábitat con perspectiva de género.</t>
  </si>
  <si>
    <t>1704285-3</t>
  </si>
  <si>
    <t>C-643/2022</t>
  </si>
  <si>
    <t>021</t>
  </si>
  <si>
    <t>Instituto Tecnológico Superior del Occidente del Estado de Hidalgo</t>
  </si>
  <si>
    <t>Hábitat rural sostenible para regiones semiáridas. Sistematización y normalización de la construcción con materiales naturales y la producción agroecológica</t>
  </si>
  <si>
    <t>022</t>
  </si>
  <si>
    <t>CASA Y CIUDAD, A.C.</t>
  </si>
  <si>
    <t>Estrategias para el desarrollo y evolución de la producción y gestión social del hábitat  sustentable y el acceso justo a la vivienda adecuada (PyGSHV) en México.</t>
  </si>
  <si>
    <t>C-733/2022</t>
  </si>
  <si>
    <t>023</t>
  </si>
  <si>
    <t>Universidad de Guadalajara</t>
  </si>
  <si>
    <t>La vivienda en zonas metropolitanas: Participación multiactoral y enfoque multicriterio para la generación de alternativas de actuación frente a la subutilización del parque habitacional</t>
  </si>
  <si>
    <t>C-627/2022</t>
  </si>
  <si>
    <t>024</t>
  </si>
  <si>
    <t>UNIVERSIDAD AUTONOMA DE CHIAPAS</t>
  </si>
  <si>
    <t>Convocatoria 2022 “Fortalecimiento de infraestructura y desarrollo de capacidades científicas”</t>
  </si>
  <si>
    <t>Fortalecimiento de la infraestructura del laboratorio de investigación en ciencias biomédicas de la Universidad Autónoma de Chiapas para incrementar y expandir las capacidades tecnológicas y desarrollo científico regional</t>
  </si>
  <si>
    <t>Infraestructura</t>
  </si>
  <si>
    <t>Infraestructura, incluyendo Proyectos de modernización tecnológica</t>
  </si>
  <si>
    <t>C-688/2022</t>
  </si>
  <si>
    <t>Pp F003 6/I-O/2023</t>
  </si>
  <si>
    <t>025</t>
  </si>
  <si>
    <t>Fortalecimiento de las capacidades del Laboratorio de Ciencias Ambientales FAPUR-UAEMéx para la atención de problemas ambientales de las comunidades rurales de la región central del Estado de México</t>
  </si>
  <si>
    <t>C-689/2022</t>
  </si>
  <si>
    <t>026</t>
  </si>
  <si>
    <t>UNIVERSIDAD AUTONOMA DE NAYARIT</t>
  </si>
  <si>
    <t>Fortalecimiento de las capacidades analíticas y científicas del laboratorio nacional LANIIA-Nayarit</t>
  </si>
  <si>
    <t>C-690/2022</t>
  </si>
  <si>
    <t>027</t>
  </si>
  <si>
    <t>UNIVERSIDAD AUTONOMA DE ZACATECAS FRANCISCO GARCIA SALINAS</t>
  </si>
  <si>
    <t>Fortalecimiento de la infraestructura de Ciencias Biológicas para evaluar compuestos con potencial antitumoral en células derivadas de cáncer.</t>
  </si>
  <si>
    <t>C-691/2022</t>
  </si>
  <si>
    <t>028</t>
  </si>
  <si>
    <t>UNIVERSIDAD AUTONOMA DE COAHUILA</t>
  </si>
  <si>
    <t>Fortalecimiento de la infraestructura analítica del Grupo de Investigación en Bioprocesos de Coahuila para el desarrollo de ciencia de frontera y formación académica que inciden en el bienestar de la población y el cuidado del ambiente.</t>
  </si>
  <si>
    <t>C-718/2022</t>
  </si>
  <si>
    <t>029</t>
  </si>
  <si>
    <t>UNIVERSIDAD DE COLIMA</t>
  </si>
  <si>
    <t>Fortalecimiento de la infraestructura del bioterio del CUIB de la Universidad de Colima para la realización de investigación biomédica traslacional</t>
  </si>
  <si>
    <t>C-692/2022</t>
  </si>
  <si>
    <t>030</t>
  </si>
  <si>
    <t>UNIVERSIDAD AUTONOMA DE AGUASCALIENTES</t>
  </si>
  <si>
    <t>Fortalecimiento de la infraestructura científica del Cuerpo Académico de Conservación de la Biodiversidad de la Universidad Autónoma de Aguascalientes</t>
  </si>
  <si>
    <t>C-693/2022</t>
  </si>
  <si>
    <t>031</t>
  </si>
  <si>
    <t>Actualización de la infraestructura para investigación en las áreas de neurociencias, inmunología, nutrición y cáncer de la Facultad de Medicina de la Universidad Autónoma del Estado de México</t>
  </si>
  <si>
    <t>C-674/2022</t>
  </si>
  <si>
    <t>032</t>
  </si>
  <si>
    <t>UNIVERSIDAD DE COLIMA, CAMPUS COQUIMATLÁN FACULTAD DE INGENIERÍA CIVIL</t>
  </si>
  <si>
    <t>Fortalecimiento de la infraestructura para atender problemas de contaminación en la región occidente del país para reforzar el PRONACES Agentes tóxicos y contaminantes, así como para robustecer y consolidar la investigación toxicológica en México.</t>
  </si>
  <si>
    <t>1702572-28</t>
  </si>
  <si>
    <t>C-696/2022</t>
  </si>
  <si>
    <t>033</t>
  </si>
  <si>
    <t>UNIVERSIDAD AUTÓNOMA DE CAMPECHE</t>
  </si>
  <si>
    <t>Fortalecimiento de infraestructura del laboratorio de epigenética ambiental y salud mental de la Universidad Autónoma de Campeche</t>
  </si>
  <si>
    <t>C-694/2022</t>
  </si>
  <si>
    <t>034</t>
  </si>
  <si>
    <t>Equipamiento del Laboratorio de Investigación en Citopatología e Histoquímica para fortalecer el estudio de virus relacionados con la salud reproductiva de mujeres del estado de Guerrero</t>
  </si>
  <si>
    <t>C-676/2022</t>
  </si>
  <si>
    <t>035</t>
  </si>
  <si>
    <t>UNIVERSIDAD JUAREZ AUTONOMA DE TABASCO</t>
  </si>
  <si>
    <t>Fortalecimiento de la capacidad analítica para la caracterización de matrices ambientales, diagnóstico y desarrollo de alternativas de biorremediación para atender la contaminación por hidrocarburos y deterioro de los suelos en el sureste.</t>
  </si>
  <si>
    <t>C-677/2022</t>
  </si>
  <si>
    <t>036</t>
  </si>
  <si>
    <t>UNAM, ESCUELA NACIONAL DE ESTUDIOS SUPERIORES UNIDAD MORELIA</t>
  </si>
  <si>
    <t>Fortalecimiento de la infraestructura del Laboratorio Nacional de Materiales Orales para el desarrollo de proyectos asociados al agua, a la migración y a las lenguas indígenas</t>
  </si>
  <si>
    <t>1602701-13</t>
  </si>
  <si>
    <t>C-698/2022</t>
  </si>
  <si>
    <t>037</t>
  </si>
  <si>
    <t>UNIVERSIDAD VERACRUZANA</t>
  </si>
  <si>
    <t>Modernización tecnológica de las unidades de investigación del Instituto de Ciencias de la Salud de la Universidad Veracruzana</t>
  </si>
  <si>
    <t>C-687/2022</t>
  </si>
  <si>
    <t>038</t>
  </si>
  <si>
    <t>UNAM, FACULTAD DE ESTUDIOS SUPERIORES CUAUTITLAN</t>
  </si>
  <si>
    <t>Fortalecimiento de la infraestructura del Laboratorio de Cromatografía de la UIM-FES Cuautitlán, para ampliar la colaboración con instituciones fuera del Valle de México en el desarrollo de proyectos multidisciplinarios y la formación de recursos humanos</t>
  </si>
  <si>
    <t>1602701-39</t>
  </si>
  <si>
    <t>C-678/2022</t>
  </si>
  <si>
    <t>039</t>
  </si>
  <si>
    <t>UNIVERSIDAD POLITÉCNICA DE FRANCISCO I. MADERO</t>
  </si>
  <si>
    <t>Fortalecimiento de la Investigación, el Posgrado y la Vinculación con el Sector Productivo, a través del Equipamiento del Laboratorio de Usos Especiales de la Universidad Politécnica de Francisco I. Madero</t>
  </si>
  <si>
    <t>C-679/2022</t>
  </si>
  <si>
    <t>040</t>
  </si>
  <si>
    <t>UNIVERSIDAD JUAREZ DEL ESTADO DE DURANGO</t>
  </si>
  <si>
    <t>Fortalecimiento de la infraestructura para la detección de la contaminación por arsénico en agua de consumo humano y su impacto en la conducta suicida en población del Estado de Durango</t>
  </si>
  <si>
    <t>C-680/2022</t>
  </si>
  <si>
    <t>041</t>
  </si>
  <si>
    <t>UNIVERSIDAD AUTONOMA DE QUINTANA ROO</t>
  </si>
  <si>
    <t>Implementación y fortalecimiento del laboratorio de biología celular y molecular de la División de Ciencias de la Salud, Universidad Autónoma del Estado de Quintana Roo.</t>
  </si>
  <si>
    <t>C-681/2022</t>
  </si>
  <si>
    <t>042</t>
  </si>
  <si>
    <t>UNIVERSIDAD AUTONOMA DE ZACATECAS \FRANCISCO GARCIA SALINAS\</t>
  </si>
  <si>
    <t>Equipo complementario para la creación de la "Unidad de generación y análisis de datos metagenómicos" para el estudio y preservación de la diversidad microbiana del suelo forestal, agrícola y pecuario del estado de Zacatecas</t>
  </si>
  <si>
    <t>C-682/2022</t>
  </si>
  <si>
    <t>043</t>
  </si>
  <si>
    <t>Fortalecimiento de la infraestructura de química analítica para el monitoreo de agentes tóxicos con énfasis en regiones estratégicas ambientales</t>
  </si>
  <si>
    <t>C-695/2022</t>
  </si>
  <si>
    <t>044</t>
  </si>
  <si>
    <t>UNIVERSIDAD AUTONOMA DE TAMAULIPAS</t>
  </si>
  <si>
    <t>Fortalecimiento del laboratorio de Fisiología Vegetal en la región noreste de México</t>
  </si>
  <si>
    <t>C-683/2022</t>
  </si>
  <si>
    <t>045</t>
  </si>
  <si>
    <t>UNIVERSIDAD INTERCULTURAL INDÍGENA DE MICHOACAN</t>
  </si>
  <si>
    <t>Fortalecimiento del Laboratorio de Análisis Socioecológico y de Ejes Estratégicos UIIM</t>
  </si>
  <si>
    <t>C-686/2022</t>
  </si>
  <si>
    <t>046</t>
  </si>
  <si>
    <t>Fortalecimiento de la infraestructura de los laboratorios de Toxicología y Microbiología de la UAGro para promover el trabajo interdisciplinar de grupos de investigación con impacto en la atención de retos en salud y soberanía alimentaria en Guerrero.</t>
  </si>
  <si>
    <t>C-684/2022</t>
  </si>
  <si>
    <t>047</t>
  </si>
  <si>
    <t>UNIVERSIDAD POLITECNICA DE CHIAPAS</t>
  </si>
  <si>
    <t>Rehabilitación del Microscopio Electrónico de Barrido con fines científicos, académicos y tecnológicos</t>
  </si>
  <si>
    <t>C-685/2022</t>
  </si>
  <si>
    <t>048</t>
  </si>
  <si>
    <t>UNIVERSIDAD MICHOACANA DE SAN NICOLAS DE HIDALGO</t>
  </si>
  <si>
    <t>Fortalecimiento del Laboratorio de investigación de Ingeniería de Procesos Sustentables: Biocombustibles y Bioproductos</t>
  </si>
  <si>
    <t>C-700/2022</t>
  </si>
  <si>
    <t>049</t>
  </si>
  <si>
    <t>Fortalecimiento de la infraestructura experimental del CICATA Altamira para soporte de la región Huasteca-Golfo de México</t>
  </si>
  <si>
    <t>C-717/2022</t>
  </si>
  <si>
    <t>050</t>
  </si>
  <si>
    <t>Red de monitoreo geofísico y ambiental del volcán Pico de Orizaba para una gestión integral del riesgo</t>
  </si>
  <si>
    <t>C-701/2022</t>
  </si>
  <si>
    <t>051</t>
  </si>
  <si>
    <t>Actualización y mantenimiento de la infraestructura científica de los laboratorios de uso común del Centro de Investigaciones Biomédicas de la Universidad de Colima</t>
  </si>
  <si>
    <t>C-702/2022</t>
  </si>
  <si>
    <t>052</t>
  </si>
  <si>
    <t>Fortalecimiento de las capacidades científicas y tecnológicas del Laboratorio de Tecnología con énfasis en investigación y desarrollo de sistemas socioecológicos en Campeche</t>
  </si>
  <si>
    <t>C-703/2022</t>
  </si>
  <si>
    <t>053</t>
  </si>
  <si>
    <t>Caracterización Hiper-Espectral No-invasiva para Aplicaciones Biomédicas y Agroalimentarias</t>
  </si>
  <si>
    <t>C-704/2022</t>
  </si>
  <si>
    <t>054</t>
  </si>
  <si>
    <t>Fortalecimiento de la infraestructura del Laboratorio Multidisciplinario de la FCQ-Coatzacoalcos para el diseño y caracterización de sistemas energéticos ambientalmente responsables</t>
  </si>
  <si>
    <t>C-705/2022</t>
  </si>
  <si>
    <t>055</t>
  </si>
  <si>
    <t>UNIVERSIDAD DE CIENCIAS Y ARTES DE CHIAPAS</t>
  </si>
  <si>
    <t>Fortalecimiento de la infraestructura y capacidades analíticas del Laboratorio en Salud y Ambiente de la UNICACH para la colaboración interinstitucional en propuestas de los PRONACES en el Sur-Sureste de México.</t>
  </si>
  <si>
    <t>C-719/2022</t>
  </si>
  <si>
    <t>056</t>
  </si>
  <si>
    <t>UNAM/ FACULTAD DE ESTUDIOS SUPERIORES CUAUTITLAN</t>
  </si>
  <si>
    <t>Fortalecimiento de la infraestructura y consolidación del grupo multidisciplinario de investigación en nuevos sistemas de liberación para aplicación en áreas biológicas siguiendo los principios de química verde</t>
  </si>
  <si>
    <t>C-721/2022</t>
  </si>
  <si>
    <t>057</t>
  </si>
  <si>
    <t>Fortalecimiento y mantenimiento del equipo científico utilizado en la obtención y caracterización de moléculas bioactivas para el diseño de nuevos fármacos contra enfermedades crónico-degenerativas y bacterianas.</t>
  </si>
  <si>
    <t>C-709/2022</t>
  </si>
  <si>
    <t>058</t>
  </si>
  <si>
    <t>INSTITUTO TECNOLÓGICO SUPERIOR DE CALKINI, EN EL ESTADO DE CAMPECHE</t>
  </si>
  <si>
    <t>Adquisición de infraestructura científica para la realización de estudios in silico, moleculares y bioquímicos en el laboratorio de biotecnología del Instituto Tecnológico Superior de Calkiní en el Estado de Campeche (ITESCAM)</t>
  </si>
  <si>
    <t>C-699/2022</t>
  </si>
  <si>
    <t>059</t>
  </si>
  <si>
    <t>Fortalecimiento de infraestructura para evaluar efectos neurotóxicos y conductuales en respuesta a agentes químicos y/o factores ambientales</t>
  </si>
  <si>
    <t>C-710/2022</t>
  </si>
  <si>
    <t>060</t>
  </si>
  <si>
    <t>Laboratorio natural del Volcán de Colima: aprovechamiento para la reducción del riesgo volcánico</t>
  </si>
  <si>
    <t>C-707/2022</t>
  </si>
  <si>
    <t>061</t>
  </si>
  <si>
    <t>Fortalecimiento del Laboratorio de Bioquímica y Biología Tisular, un nodo interinstitucional de desarrollo y vinculación científica en Tlaxcala</t>
  </si>
  <si>
    <t>C-711/2022</t>
  </si>
  <si>
    <t>062</t>
  </si>
  <si>
    <t>Mantenimiento de los laboratorios de caracterización de materiales medioambientales de la UAGro para la investigación de frontera y la formación de recursos humanos especializados en temas de Agua, Agentes Tóxicos y Sistemas Socio-Agroecológicos</t>
  </si>
  <si>
    <t>C-712/2022</t>
  </si>
  <si>
    <t>063</t>
  </si>
  <si>
    <t>ACADEMIA DE INVESTIGACION EN BIOLOGIA DE LA REPRODUCCION, A.C.</t>
  </si>
  <si>
    <t>Convocatoria Fortalecimiento de Actividades Vinculadas con la Promoción, Difusión y Divulgación de las Humanidades, Ciencias, Tecnologías y la Innovación: Academias y Sociedades Científicas 2021</t>
  </si>
  <si>
    <t>Difusion de Investigación en Biología de la Reproducción</t>
  </si>
  <si>
    <t>Actividades generales</t>
  </si>
  <si>
    <t>C-596/2021</t>
  </si>
  <si>
    <t>Pp F003 7/I-O/2023</t>
  </si>
  <si>
    <t>064</t>
  </si>
  <si>
    <t>Sociedad para el Estudio y Conservación de las Aves en México, A.C.</t>
  </si>
  <si>
    <t>Programa de fomento a la ciencia abierta a través de la promoción y la difusión del conocimiento sobre las aves y su conservación en México</t>
  </si>
  <si>
    <t>C-602/2021</t>
  </si>
  <si>
    <t>065</t>
  </si>
  <si>
    <t>SOCIEDAD BOTÁNICA DE MÉXICO, A.C.</t>
  </si>
  <si>
    <t>Fortalecimiento de las actividades de difusión, educación, promoción y divulgación de la Sociedad Botánica de México</t>
  </si>
  <si>
    <t>C-608/2021</t>
  </si>
  <si>
    <t>066</t>
  </si>
  <si>
    <t>SOCIEDAD MEXICANA DE BIOQUIMICA, A.C.</t>
  </si>
  <si>
    <t>Apoyo para la organización de los Congresos Nacionales de la Sociedad Mexicana de Bioquímica, A. C.</t>
  </si>
  <si>
    <t>C-603/2021</t>
  </si>
  <si>
    <t>067</t>
  </si>
  <si>
    <t>SOCIEDAD CIENTÍFICA MEXICANA DE ECOLOGÍA A.C,</t>
  </si>
  <si>
    <t>Programa de la Sociedad Científica Mexicana de Ecología para la promoción, difusión y acceso universal al conocimiento en materia de ecología para la sociedad mexicana.</t>
  </si>
  <si>
    <t>C-591/2021</t>
  </si>
  <si>
    <t>068</t>
  </si>
  <si>
    <t>SOCIEDAD MEXICANA DE MATERIALES, A.C.</t>
  </si>
  <si>
    <t>Fortalecimiento del sistema de investigación en materiales para la promoción y difusión de actividades científicas y desarrollos tecnológicos enfocados en la solución de problemas sociales basándose en los programas nacionales estratégicos del CONACYT</t>
  </si>
  <si>
    <t>C-599/2021</t>
  </si>
  <si>
    <t>069</t>
  </si>
  <si>
    <t>ACADEMIA MEXICANA DE COMPUTACIÓN AC</t>
  </si>
  <si>
    <t>Reunión Anual Academia Mexicana de Computación para el período 2021-2024</t>
  </si>
  <si>
    <t>C-604/2021</t>
  </si>
  <si>
    <t>070</t>
  </si>
  <si>
    <t>SOCIEDAD MEXICANA DE ELECTROQUÍMICA , A.C.</t>
  </si>
  <si>
    <t>Impulsando la promoción, difusión y divulgación de la electroquímica en México. Actividades de la SMEQ 2021-2024</t>
  </si>
  <si>
    <t>C-595/2021</t>
  </si>
  <si>
    <t>071</t>
  </si>
  <si>
    <t>SOCIEDAD MEXICANA DE FITOPATOLOGIA, A.C.</t>
  </si>
  <si>
    <t>PROMOCIÓN Y DIVULGACIÓN DE LOS AVANCES CIENTÍFICOS Y TÉCNICOS DE LA CIENCIA FITOPATOLÓGICA</t>
  </si>
  <si>
    <t>C-598/2021</t>
  </si>
  <si>
    <t>072</t>
  </si>
  <si>
    <t>SOCIEDAD MEXICANA DE COMPUTACION CIENTIFICA Y SUS APLICACIONES, A.C.</t>
  </si>
  <si>
    <t>Promoción de actividades de acercamiento y cooperación entre alumnos, profesores, investigadores y profesionales nacionales y extranjeros interesados en el estudio e investigación de la Computación Científica y la Matemática Aplicada.</t>
  </si>
  <si>
    <t>C-600/2021</t>
  </si>
  <si>
    <t>073</t>
  </si>
  <si>
    <t>ASOCIACIÓN MEXICANA DE MASTOZOOLOGÍA, A.C.</t>
  </si>
  <si>
    <t>Actividades de difusión y divulgación de la ciencia de la Asociación Mexicana de Mastozoología, A.C.</t>
  </si>
  <si>
    <t>C-601/2021</t>
  </si>
  <si>
    <t>074</t>
  </si>
  <si>
    <t>Academia Entomológica de México A.C.</t>
  </si>
  <si>
    <t>PROMOCIÓN. DIVULGACIÓN Y DIFUSIÓN DE LA ENTOMOLOGÍA EN MÉXICO</t>
  </si>
  <si>
    <t>C-606/2021</t>
  </si>
  <si>
    <t>075</t>
  </si>
  <si>
    <t>SOCIEDAD MEXICANA DE ASTROBIOLOGÍA, A.C.</t>
  </si>
  <si>
    <t>Astrobiología en México</t>
  </si>
  <si>
    <t>C-607/2021</t>
  </si>
  <si>
    <t>076</t>
  </si>
  <si>
    <t>SOCIEDAD MATEMATICA MEXICANA A.C.</t>
  </si>
  <si>
    <t>Matemáticas para el Desarrollo</t>
  </si>
  <si>
    <t>C-592/2021</t>
  </si>
  <si>
    <t>077</t>
  </si>
  <si>
    <t>SOCIEDAD MEXICANA DE FISICA, A.C.</t>
  </si>
  <si>
    <t>APOYO PARA LLEVAR A CABO LAS ACTIVIDADES DE LA SOCIEDAD MEXICANA DE FíSICA EN EL PERÍODO 2021-2024</t>
  </si>
  <si>
    <t>C-593/2021</t>
  </si>
  <si>
    <t>078</t>
  </si>
  <si>
    <t>SOCIEDAD QUÍMICA DE MÉXICO, A.C.</t>
  </si>
  <si>
    <t>Química para la sociedad mexicana. Promoción, difusión y divulgación de sus conocimientos para la vida cotidiana.</t>
  </si>
  <si>
    <t>C-594/2021</t>
  </si>
  <si>
    <t>079</t>
  </si>
  <si>
    <t>ASOCIACION MEXICANA DE CIENCIA DE LOS ALIMENTOS AMECA, A.C.</t>
  </si>
  <si>
    <t>Difusión y divulgación de la ciencia, tecnología e innovación de Alimentos para el desarrollo sostenible y seguridad alimentaria de México y el mundo.</t>
  </si>
  <si>
    <t>C-597/2021</t>
  </si>
  <si>
    <t>080</t>
  </si>
  <si>
    <t>Instituto Tecnológico y de Estudios Superiores de Monterrey</t>
  </si>
  <si>
    <t>Convocatoria 2021 “Cooperación Científica con Francia SEP-CONACYT-ANUIES-ECOS NORD”</t>
  </si>
  <si>
    <t>Generación de microficciones literarias con inteligencia artificial</t>
  </si>
  <si>
    <t>C-594/2022</t>
  </si>
  <si>
    <t>Pp F003 8/I-O/2023</t>
  </si>
  <si>
    <t>081</t>
  </si>
  <si>
    <t>Ingeniería topológica del almacenamiento de datos a escala atómica</t>
  </si>
  <si>
    <t>C-595/2022</t>
  </si>
  <si>
    <t>082</t>
  </si>
  <si>
    <t>Instituto de Geofísica, Universidad Nacional Autónoma de México</t>
  </si>
  <si>
    <t>Construcción del sentido a través del patrimonio natural</t>
  </si>
  <si>
    <t>1602701-14</t>
  </si>
  <si>
    <t>C-596/2022</t>
  </si>
  <si>
    <t>083</t>
  </si>
  <si>
    <t>Universidad Autónoma de Querétaro, Campus Juriquilla</t>
  </si>
  <si>
    <t>Blocking Babesia bovis transmission by anti-tick microbiota vaccines</t>
  </si>
  <si>
    <t>1702556-5</t>
  </si>
  <si>
    <t>C-597/2022</t>
  </si>
  <si>
    <t>084</t>
  </si>
  <si>
    <t>Centro de Investigación y de Estudios Avanzados del Instituto Politécnico Nacional</t>
  </si>
  <si>
    <t>Modelado QM/MM avanzado de nanosistemas</t>
  </si>
  <si>
    <t>C-598/2022</t>
  </si>
  <si>
    <t>085</t>
  </si>
  <si>
    <t>Instituto de Química, Universidad Nacional Autónoma de México</t>
  </si>
  <si>
    <t>Estados mixtos luz-materia en nanopartículas decoradas para conversión de energía solar</t>
  </si>
  <si>
    <t>1602701-40</t>
  </si>
  <si>
    <t>C-599/2022</t>
  </si>
  <si>
    <t>086</t>
  </si>
  <si>
    <t>Instituto Tecnológico de Veracruz, Tecnológico Nacional de México</t>
  </si>
  <si>
    <t>Valorización de la microbiota de los subproductos del café y del cacao como iniciadores de la fermentación de la masa madre</t>
  </si>
  <si>
    <t>1602786-124</t>
  </si>
  <si>
    <t>C-601/2022</t>
  </si>
  <si>
    <t>087</t>
  </si>
  <si>
    <t xml:space="preserve">Centro de Investigación en Biotecnología, Universidad Autónoma del Estado De Morelos </t>
  </si>
  <si>
    <t>INTERACCIONES PROTEINA-PROTEINA EN LA MEMBRANA CELULAR, UNA DIANA FARMACOLOGICA EN CANCER: ENFOQUE INTEGRATIVO Y MULTIDISCIPLINARIO</t>
  </si>
  <si>
    <t>1702503-17</t>
  </si>
  <si>
    <t>C-602/2022</t>
  </si>
  <si>
    <t>088</t>
  </si>
  <si>
    <t>Especiación de elementos metálicos traza en sistemas vivos: un acercamiento basado en métodos sincrotrón / Speciation of metal trace elements in living systems : a synchrotron-based approach</t>
  </si>
  <si>
    <t>C-603/2022</t>
  </si>
  <si>
    <t>089</t>
  </si>
  <si>
    <t>Universidad Autónoma Metropolitana</t>
  </si>
  <si>
    <t>Encargo de estado</t>
  </si>
  <si>
    <t>Tocoyani: hacia la planeación transformativa de la gestión hídrica en México, 2022 - 2024</t>
  </si>
  <si>
    <t>Proyectos por encargo de Estado</t>
  </si>
  <si>
    <t>C-390/2022</t>
  </si>
  <si>
    <t>Pp F003 9/I-O/2023</t>
  </si>
  <si>
    <t>090</t>
  </si>
  <si>
    <t>Facultad Latinoamericana de Ciencias Sociales, (Sede México)</t>
  </si>
  <si>
    <t>Sistema de Información Unificado sobre agua y cuencas en México</t>
  </si>
  <si>
    <t>C-388/2022</t>
  </si>
  <si>
    <t>091</t>
  </si>
  <si>
    <t>Centro de Investigación en Materiales Avanzados (CIMAV)</t>
  </si>
  <si>
    <t>Consolidación del Programa Nacional Estratégico en conocimiento y gestión en cuencas del ciclo socio-natural del agua, para el bien común y la justicia ambiental</t>
  </si>
  <si>
    <t>C-638/2021</t>
  </si>
  <si>
    <t>092</t>
  </si>
  <si>
    <t>El Colegio de Jalisco A.C.</t>
  </si>
  <si>
    <t>Ecosistema Nacional de Información sobre Vivienda y Hábitat Sustentable (ENI-VivHaS)</t>
  </si>
  <si>
    <t>C-640/2021</t>
  </si>
  <si>
    <t>093</t>
  </si>
  <si>
    <t>Universidad Nacional Autónoma de México-Facultad de Economía</t>
  </si>
  <si>
    <t>Consolidación del Programa Nacional Estratégico Agentes Tóxicos y Procesos Contaminantes</t>
  </si>
  <si>
    <t>1602701-28</t>
  </si>
  <si>
    <t>C-549/2022</t>
  </si>
  <si>
    <t>094</t>
  </si>
  <si>
    <t>CIESAS-Golfo</t>
  </si>
  <si>
    <t>Estrategia transdisciplinaria de investigación y resolución en la problemática nacional de los residuos sólidos urbanos, aplicada en 6 ciudades mexicanas</t>
  </si>
  <si>
    <t>1704156-1</t>
  </si>
  <si>
    <t>C-577/2022</t>
  </si>
  <si>
    <t>095</t>
  </si>
  <si>
    <t>Universidad de Colima</t>
  </si>
  <si>
    <t>Perfil epidemio-toxicológico para definir una región de emergencia socio- ambiental y sanitaria en el estado de Colima</t>
  </si>
  <si>
    <t>C-622/2022</t>
  </si>
  <si>
    <t>096</t>
  </si>
  <si>
    <t>Consolidación y fortalecimiento del Programa Nacional Estratégico de Vivienda: vivienda adecuada y acceso justo al hábitat 2022-2024</t>
  </si>
  <si>
    <t>C-619/2022</t>
  </si>
  <si>
    <t>097</t>
  </si>
  <si>
    <t>Proyecto de investigación e incidencia en materia de salud y ambiente para lograr justicia para La Laguna: intersecciones entre salud, ambiente y estatus socioeconómico</t>
  </si>
  <si>
    <t>C-722/2022</t>
  </si>
  <si>
    <t>098</t>
  </si>
  <si>
    <t>Instituto Nacional de los Pueblos Indígenas</t>
  </si>
  <si>
    <t>Núcleo de Investigación Indígena Aplicada, 2022-2024</t>
  </si>
  <si>
    <t>C-732/2022</t>
  </si>
  <si>
    <t>099</t>
  </si>
  <si>
    <t>Instituto Tecnológico de Sonora</t>
  </si>
  <si>
    <t>Identificación de fuentes contaminantes de origen natural y antrópico, riesgo a la salud y ciencia ciudadana en la cuenca del Río Sonora como estrategia de reactivación económica y justicia ambiental</t>
  </si>
  <si>
    <t>C-731/2022</t>
  </si>
  <si>
    <t>100</t>
  </si>
  <si>
    <t>Universidad Autónoma de San Luis Potosí</t>
  </si>
  <si>
    <t>Evaluación integrada de impacto, riesgo y vulnerabilidad socioambiental y sanitaria para la atención sistémica de la contaminación ambiental de la Cuenca Río Santiago-Guadalajara y Ribera de la Cuenca Propia del Lago de Chapala, Jalisco</t>
  </si>
  <si>
    <t>C-14/2023/2022</t>
  </si>
  <si>
    <t>Pp F003 10/I-O/2023</t>
  </si>
  <si>
    <t>101</t>
  </si>
  <si>
    <t>UNIVERSIDAD NACIONAL AUTÓNOMA DE MÉXICO - INSTITUTO DE NEUROBIOLOGÍA</t>
  </si>
  <si>
    <t>Convocatoria de “Ciencia Básica y/o Ciencia de Frontera Modalidad: Paradigmas y Controversias de la Ciencia 2022”</t>
  </si>
  <si>
    <t>Análisis bioinformático de la expresión génica de los astrocitos asociada al Trastorno del Espectro Autista</t>
  </si>
  <si>
    <t>1602701-49</t>
  </si>
  <si>
    <t>Pp F003 11/I-O/2023</t>
  </si>
  <si>
    <t>Por Formalizar</t>
  </si>
  <si>
    <t>102</t>
  </si>
  <si>
    <t>Poniendo a prueba la hipótesis del código poblacional sobre el control motor en primates</t>
  </si>
  <si>
    <t>103</t>
  </si>
  <si>
    <t>UNIVERSIDAD NACIONAL AUTÓNOMA DE MÉXICO - INSTITUTO DE QUÍMICA</t>
  </si>
  <si>
    <t>Monitoreo Contínuo del Voltaje Mitocondrial Durante el Daño de Tejido Mediante Sondas Fluorescentes de Nueva Generación</t>
  </si>
  <si>
    <t>104</t>
  </si>
  <si>
    <t>UNIVERSIDAD NACIONAL AUTÓNOMA DE MÉXICO - INSTITUTO DE GEOFÍSICA</t>
  </si>
  <si>
    <t>Estudio de la propagación de viento solar y eyecciones de masa coronal: simulaciones numéricas magnetohidrodinámicas (MHD) y su comparación con las observaciones</t>
  </si>
  <si>
    <t>105</t>
  </si>
  <si>
    <t>Prospección sobre la reconfiguración de los sistemas alimentarios a partir de soberanía, derecho humano y justicia alimentaria fortalecida por una política alimentaria fundamentada en justicia social.</t>
  </si>
  <si>
    <t>106</t>
  </si>
  <si>
    <t>Universidad Autónoma Metropolitana Unidad Lerma</t>
  </si>
  <si>
    <t>Redefinición del concepto gen, hacia una versión dinámica y resignificación de los conceptos mutación y transferencia genética horizontal en el marco teórico del interactoma para el cambio de paradigma en el planteamiento de preguntas de investigación.</t>
  </si>
  <si>
    <t>1704285-4</t>
  </si>
  <si>
    <t>107</t>
  </si>
  <si>
    <t>Revisión crítica del paradigma indigenista multicultural. Conflicto, pacto y civilidad o la necesidad del diseño de una política agónica para el tratamiento del problema indio en México.</t>
  </si>
  <si>
    <t>108</t>
  </si>
  <si>
    <t>INSTITUTO NACIONAL DE REHABILITACION LUIS GUILLERMO IBARRA IBARRA</t>
  </si>
  <si>
    <t>¿La tecnología híbrida BCI-FES realmente es efectiva para mejorar a largo plazo la función sensorio-motora de las personas con daño cerebral adquirido?</t>
  </si>
  <si>
    <t>109</t>
  </si>
  <si>
    <t>Vulnerabilidad, Justicia y Mundo de la Vida: crítica de la racionalidad del discurso en torno a los Derechos Humanos desde un enfoque orientado hacia la experiencia.</t>
  </si>
  <si>
    <t>110</t>
  </si>
  <si>
    <t>INSTITUTO NACIONAL DE SALUD PUBLICA</t>
  </si>
  <si>
    <t>Reevaluando la lógica evolutiva y estructural del receptor de antígeno de linfocitos B mediante el análisis estructural de segmentos IGHV de línea germinal en quirópteros.</t>
  </si>
  <si>
    <t>111</t>
  </si>
  <si>
    <t>Centro de Investigación y de Estudios Avanzados del Instituto Politécnico Nacional. / Unidad Mérida</t>
  </si>
  <si>
    <t>El efecto de las aguas continentales en los afloramientos fitoplantónicos y la exportación de carbono Plataforma de Yucatán.</t>
  </si>
  <si>
    <t>1701645-1</t>
  </si>
  <si>
    <t>112</t>
  </si>
  <si>
    <t>CENTRO DE INVESTIGACIÓN EN QUÍMICA APLICADA</t>
  </si>
  <si>
    <t>MODELADO DE LA DISTRIBUCIÓN DE TAMAÑOS DE PARTÍCULA EN POLIMERIZACIÓN EN EMULSIÓN. MODELOS DETERMINÍSTICOS VS. ESTOCÁSTICOS</t>
  </si>
  <si>
    <t>113</t>
  </si>
  <si>
    <t>UNIVERSIDAD NACIONAL AUTÓNOMA DE MÉXICO - CENTRO DE CIENCIAS GENÓMICAS</t>
  </si>
  <si>
    <t>La cutícula vegetal, barrera física o represor de la inducción de la inmunidad innata mediada por pequeños RNAs</t>
  </si>
  <si>
    <t>1602701-17</t>
  </si>
  <si>
    <t>114</t>
  </si>
  <si>
    <t>Universidad Autónoma del Estado de Morelos</t>
  </si>
  <si>
    <t>El niño como otro. Infancia callejera en la Ciudad de México. 1770-1850</t>
  </si>
  <si>
    <t>115</t>
  </si>
  <si>
    <t>UNIVERSIDAD NACIONAL AUTÓNOMA DE MÉXICO - CENTRO DE FÍSICA APLICADA Y TECNOLOGÍA AVANZADA</t>
  </si>
  <si>
    <t>Emisores de fotones individuales con materiales 2D</t>
  </si>
  <si>
    <t>1602701-2</t>
  </si>
  <si>
    <t>116</t>
  </si>
  <si>
    <t>Cuando la vacuna no evita que un paciente padezca un COVID-19 grave ¿Es importante el tipo de vacuna que recibió? Asociación entre el tipo de vacuna recibida con el nivel de respuesta inflamatoria sistémica en pacientes con COVID-19 severo-crítico</t>
  </si>
  <si>
    <t>117</t>
  </si>
  <si>
    <t>Integración de cascadas de señalización que guían la reorganización del citoesqueleto y migración de células cancerosas</t>
  </si>
  <si>
    <t>118</t>
  </si>
  <si>
    <t>UNIVERSIDAD NACIONAL AUTÓNOMA DE MÉXICO - FACULTAD DE MEDICINA</t>
  </si>
  <si>
    <t>Reposicionamiento de fármacos con capacidad de promover la homodimerización de PD-L1 en inmunoterapia contra cáncer</t>
  </si>
  <si>
    <t>1602701-22</t>
  </si>
  <si>
    <t>119</t>
  </si>
  <si>
    <t>El efecto del ribosoma en la evolución del proteoma</t>
  </si>
  <si>
    <t>120</t>
  </si>
  <si>
    <t>Universidad Autónoma Metropolitana Unidad Cuajimalpa</t>
  </si>
  <si>
    <t>Síntesis, caracterización y evaluación de aductos del fullereno C60 como inhibidores duales de la agregación del péptido ß-amiloide y de la acetilcolinesterasa y como antioxidantes.</t>
  </si>
  <si>
    <t>1704285-2</t>
  </si>
  <si>
    <t>121</t>
  </si>
  <si>
    <t>UNIVERSIDAD NACIONAL AUTÓNOMA DE MÉXICO - INSTITUTO DE INVESTIGACIONES BIOMÉDICAS</t>
  </si>
  <si>
    <t>Delineamiento de perfiles pre-leucémicos en síndromes de falla medular utilizando inteligencia artificial</t>
  </si>
  <si>
    <t>122</t>
  </si>
  <si>
    <t>UNIVERSIDAD NACIONAL AUTÓNOMA DE MÉXICO - INSTITUTO DE FISIOLOGÍA CELULAR</t>
  </si>
  <si>
    <t>Desafiando las capacidades de abstracción de las cortezas sensoriales y del lóbulo frontal.</t>
  </si>
  <si>
    <t>1602701-33</t>
  </si>
  <si>
    <t>123</t>
  </si>
  <si>
    <t>Desafiando las agrupaciones continentales de humanos en el Proyecto 1000 Genomas</t>
  </si>
  <si>
    <t>124</t>
  </si>
  <si>
    <t>Epistasis, robustez, mecanismos compensatorios y redundancia : considerando costos de expresion genética en E. coli</t>
  </si>
  <si>
    <t>125</t>
  </si>
  <si>
    <t>Rompiendo paradigmas en el tratamiento de la enfermedad de Alzheimer mediante estudios de patrones de fosforilación de beta secretasa 1 involucrada en la hipótesis amiloidea</t>
  </si>
  <si>
    <t>126</t>
  </si>
  <si>
    <t>INSTITUTO NACIONAL DE INVESTIGACIONES NUCLEARES</t>
  </si>
  <si>
    <t>Observando neutrinos masivos a través de lentes gravitacionales</t>
  </si>
  <si>
    <t>127</t>
  </si>
  <si>
    <t>CENTRO DE INVESTIGACIÓN CIENTÍFICA Y DE EDUCACIÓN SUPERIOR DE ENSENADA, BAJA CALIFORNIA</t>
  </si>
  <si>
    <t>Nuevas hipótesis sobre la influencia de la turbulencia geostrófica en la generación y modificación de corrientes oceánicas</t>
  </si>
  <si>
    <t>128</t>
  </si>
  <si>
    <t>Estudio de la eficacia antinociceptiva de un antagonista del receptor sigma-1 (LMH-2) en un modelo de dolor neuropático inducido por diabetes mellitus</t>
  </si>
  <si>
    <t>129</t>
  </si>
  <si>
    <t>UNIVERSIDAD DE GUADALAJARA</t>
  </si>
  <si>
    <t>Paradigmas y controversias de los estados de polarización en las fuentes de supercontinuo con sistemas todo fibra</t>
  </si>
  <si>
    <t>130</t>
  </si>
  <si>
    <t>UNIVERSIDAD AUTONOMA DE BAJA CALIFORNIA</t>
  </si>
  <si>
    <t>Controversias sobre el origen y evolución la porción sur del Golfo de California, y perspectivas sobre su potencial geotérmico, a partir de datos de sísmica de reflexión en 2D</t>
  </si>
  <si>
    <t>131</t>
  </si>
  <si>
    <t>UNIVERSIDAD NACIONAL AUTÓNOMA DE MÉXICO - FACULTAD DE ESTUDIOS SUPERIORES IZTACALA</t>
  </si>
  <si>
    <t>Evaluación de un modelo ideal para el análisis de la naturaleza mixta de las proteinopatías: Desafiando los paradigmas clásicos sobre el estudio de las enfermedades neurodegenerativas</t>
  </si>
  <si>
    <t>1602701-65</t>
  </si>
  <si>
    <t>132</t>
  </si>
  <si>
    <t>COLEGIO DE POSTGRADUADOS</t>
  </si>
  <si>
    <t>Del saprofitismo al parasitismo adaptativo funcional y diverso. Una consecuencia isogénica y nichos agrícolas cerrado-continuos en el sistema Fusarium-Agave azul.</t>
  </si>
  <si>
    <t>133</t>
  </si>
  <si>
    <t>Domesticación de la chía (Salvia hispanica L.), distribución.</t>
  </si>
  <si>
    <t>134</t>
  </si>
  <si>
    <t>Estudio de la Retinopatía Diabética, deconstruyendo el paradigma vasculogénico.</t>
  </si>
  <si>
    <t>135</t>
  </si>
  <si>
    <t>UNIVERSIDAD NACIONAL AUTÓNOMA DE MÉXICO - INSTITUTO DE INVESTIGACIONES FILOSOFICAS</t>
  </si>
  <si>
    <t>Multiculturalismo, Equidad Epistémica y Democracia</t>
  </si>
  <si>
    <t>1602701-80</t>
  </si>
  <si>
    <t>136</t>
  </si>
  <si>
    <t>UNIVERSIDAD AUTONOMA DE ZACATECAS "FRANCISCO GARCIA SALINAS"</t>
  </si>
  <si>
    <t>Tamizaje masivo de pequeñas moléculas para la identificación de biomarcadores y candidatos terapéuticos con alto potencial de efectividad contra nuevas variantes de SARS-CoV-2 circulantes a nivel mundial.</t>
  </si>
  <si>
    <t>137</t>
  </si>
  <si>
    <t>CENTRO DE INVESTIGACION CIENTIFICA DE YUCATAN, A.C.</t>
  </si>
  <si>
    <t>Revisión de los grupos funcionales de las Bromeliáceas epífitas considerando rasgos de especies en ecosistemas áridos y semiáridos</t>
  </si>
  <si>
    <t>138</t>
  </si>
  <si>
    <t>CENTRO DE INGENIERIA Y DESARROLLO INDUSTRIAL</t>
  </si>
  <si>
    <t>¿Tienen los tratamientos térmicos convencionales el mismo efecto cuando son aplicados a piezas metálicas fabricadas por manufactura aditiva?</t>
  </si>
  <si>
    <t>139</t>
  </si>
  <si>
    <t>Diseño de estrategias de control y convertidores de potencia para sistemas fotovoltaicos sin transformador.</t>
  </si>
  <si>
    <t>140</t>
  </si>
  <si>
    <t>FACULTAD DE FARMACIA</t>
  </si>
  <si>
    <t>Química, actividades biológicas y bioprospección in silico de esteroles y triterpenos de resinas del género Bursera</t>
  </si>
  <si>
    <t>1702503-22</t>
  </si>
  <si>
    <t>141</t>
  </si>
  <si>
    <t>HOSPITAL INFANTIL DE MEXICO FEDERICO GOMEZ</t>
  </si>
  <si>
    <t>Genómica comparativa de cepas clínicas de Escherichia coli uropatogénicas aisladas de pacientes con Infección de tracto urinario recurrente.</t>
  </si>
  <si>
    <t>142</t>
  </si>
  <si>
    <t>Evaluación de la participación de los factores genéticos vs los epigenéticos en la génesis de la Parálisis Supranuclear Progresiva</t>
  </si>
  <si>
    <t>143</t>
  </si>
  <si>
    <t>CENTRO DE INVESTIGACIÓN EN MATEMÁTICAS, A.C.</t>
  </si>
  <si>
    <t>¿Son los sistemas de aprendizaje profundo demasiado confiados? Un caso de estudio en la predicción de trayectorias humanas.</t>
  </si>
  <si>
    <t>144</t>
  </si>
  <si>
    <t>UNIVERSIDAD NACIONAL AUTÓNOMA DE MÉXICO - INSTITUTO DE CIENCIAS APLICADAS Y TECNOLOGIA</t>
  </si>
  <si>
    <t>Metodología de realidad aumentada multiespectral para la identificación y localización de tejido patológico en intervenciones quirúrgicas guiadas por computadora</t>
  </si>
  <si>
    <t>1602701-82</t>
  </si>
  <si>
    <t>145</t>
  </si>
  <si>
    <t>INSTITUTO TECNOLOGICO Y DE ESTUDIOS SUPERIORES DE MONTERREY, CAMPUS MONTERREY</t>
  </si>
  <si>
    <t>Estudio de la dinámica evolutiva de una población estructurada de cepas de Mycobacterium tuberculosis incluyendo linajes mexicanos</t>
  </si>
  <si>
    <t>1601410-14</t>
  </si>
  <si>
    <t>146</t>
  </si>
  <si>
    <t>Búsqueda de inhibidores de las amidasas homólogas de Mycobacterium tuberculosis: bases moleculares para la síntesis de nuevos antibióticos</t>
  </si>
  <si>
    <t>147</t>
  </si>
  <si>
    <t>La homeostasis epitelial emerge del acople dinámico entre el fenotipo celular, la respuesta inmune y el microbioma</t>
  </si>
  <si>
    <t>148</t>
  </si>
  <si>
    <t>BENEMERITA UNIVERSIDAD AUTONOMA DE PUEBLA</t>
  </si>
  <si>
    <t>Consideraciones teóricas para la evaluación en chip de señales electrocardiográficas.</t>
  </si>
  <si>
    <t>149</t>
  </si>
  <si>
    <t>Aplicación de redes neuronales profundas para la detección y diagnóstico de enfermedades basado en series de tiempo</t>
  </si>
  <si>
    <t>150</t>
  </si>
  <si>
    <t>El desafiante panorama del cáncer de mama y la aceleración del envejecimiento tisular: un análisis integrador del panorama multiómico asociado a la edad molecular con particular interés en pacientes mexicanas</t>
  </si>
  <si>
    <t>151</t>
  </si>
  <si>
    <t>Control impulsional óptimo inverso tipo pin para redes dinámicas complejas con aplicación a enfermedades infecciosas</t>
  </si>
  <si>
    <t>152</t>
  </si>
  <si>
    <t>UNIVERSIDAD NACIONAL AUTÓNOMA DE MÉXICO - FACULTAD DE QUÍMICA</t>
  </si>
  <si>
    <t>Descubrimiento y síntesis automatizada de moléculas orgánicas para materiales funcionales</t>
  </si>
  <si>
    <t>1602701-1</t>
  </si>
  <si>
    <t>153</t>
  </si>
  <si>
    <t>UNIVERSIDAD NACIONAL AUTÓNOMA DE MÉXICO FACULTAD DE QUÍMICA</t>
  </si>
  <si>
    <t>¿Los substitutos del bisfenol-A perjudican la implantación del blastocisto en el útero al alterar la composición de la microbiota uterina? Efecto de la microbiota sobre las proteínas de las uniones estrechas.</t>
  </si>
  <si>
    <t>154</t>
  </si>
  <si>
    <t>Determinación de SNPs en genes involucrados con la neurogénesis en un modelo murino de autismo</t>
  </si>
  <si>
    <t>155</t>
  </si>
  <si>
    <t>Tecnológico Nacional de México / Instituto Tecnológico de Celaya</t>
  </si>
  <si>
    <t>Evaluación del nexo agua-energía en sistemas de generación distribuidos considerando el contexto mexicano</t>
  </si>
  <si>
    <t>1602786-19</t>
  </si>
  <si>
    <t>156</t>
  </si>
  <si>
    <t>Fluctuaciones estacionales y cíclicas de los periodos dominantes del suelo del valle de México: un postulado de cambio</t>
  </si>
  <si>
    <t>157</t>
  </si>
  <si>
    <t>CENTRO DE INVESTIGACION EN ALIMENTACION Y DESARROLLO, A.C.</t>
  </si>
  <si>
    <t>Estudio de las características macromoleculares y las propiedades gelificantes y bioactivas de los polisacáridos sulfatados de algas marinas</t>
  </si>
  <si>
    <t>158</t>
  </si>
  <si>
    <t>CENTRO DE INVESTIGACIONES BIOLOGICAS DEL NOROESTE SC</t>
  </si>
  <si>
    <t>Re-escritura del mapa genómico del camarón blanco Litopenaeus vannamei</t>
  </si>
  <si>
    <t>159</t>
  </si>
  <si>
    <t>UNIVERSIDAD NACIONAL AUTÓNOMA DE MÉXICO - INSTITUTO DE BIOTECNOLOGÍA</t>
  </si>
  <si>
    <t>Revaluación del papel fisiológico del ATP y de los receptores purinérgicos del espermatozoide humano en los eventos tempranos de la reacción acrosomal</t>
  </si>
  <si>
    <t>1602701-70</t>
  </si>
  <si>
    <t>160</t>
  </si>
  <si>
    <t>Transformando el paradigma de fitopatógeno a fitopatobioma: nuevos conceptos a la luz del metamicrobioma de los quelites.</t>
  </si>
  <si>
    <t>161</t>
  </si>
  <si>
    <t>INSTITUTO NACIONAL DE GERIATRIA</t>
  </si>
  <si>
    <t>¿Se pueden revertir el envejecimiento con farmacos?</t>
  </si>
  <si>
    <t>162</t>
  </si>
  <si>
    <t>COMUNICACIÓN EXTRASINÁPTICA MEDIADA POR SEROTONINA</t>
  </si>
  <si>
    <t>163</t>
  </si>
  <si>
    <t>La alimentación saludable y sostenible tiene beneficios económicos, ambientales y en salud para México.</t>
  </si>
  <si>
    <t>164</t>
  </si>
  <si>
    <t>El Golfo de California y el Monzón de América del Norte</t>
  </si>
  <si>
    <t>165</t>
  </si>
  <si>
    <t>UNIVERSIDAD NACIONAL AUTÓNOMA DE MÉXICO - FACULTAD DE MEDICINA VETERINARIA Y ZOOTECNIA</t>
  </si>
  <si>
    <t>Diversidad genética de aislamientos de Avibacterium paragallinarum y microorganismos bacterianos relacionados a enfermedades respiratorias que afectan la producción avícola.</t>
  </si>
  <si>
    <t>1602701-81</t>
  </si>
  <si>
    <t>166</t>
  </si>
  <si>
    <t>Centro de Investigación y de Estudios Avanzados del Instituto Politécnico Nacional. / Unidad Irapuato</t>
  </si>
  <si>
    <t>Modelos explicativos y predictivos para la producción biotecnológica de triptófano en E. coli</t>
  </si>
  <si>
    <t>1701645-2</t>
  </si>
  <si>
    <t>167</t>
  </si>
  <si>
    <t>Expresión funcional del sistema de señalización GABAérgico oligodendroglial en el cerebro humano</t>
  </si>
  <si>
    <t>168</t>
  </si>
  <si>
    <t>CENTRO DE INVESTIGACIONES REGIONALES DR. HIDEYO NOGUCHI</t>
  </si>
  <si>
    <t>Diseño de un antígeno multivalente como inmunoterapia de una enfermedad de la pobreza basado en herramientas bioinformáticas</t>
  </si>
  <si>
    <t>1702768-17</t>
  </si>
  <si>
    <t>169</t>
  </si>
  <si>
    <t>ELABORACIÓN DE ANDAMIOS TRIDIMENSIONALES CON MATERIALES PLEXOPLEGADOS A PARTIR DE PELÍCULAS DE ÁCIDO POLILÁCTICO REFORZADO CON ESTRUCTURAS DE CARBONO COMO UNA OPCIÓN ALTERNATIVA PARA INGENIERÍA DE TEJIDOS</t>
  </si>
  <si>
    <t>170</t>
  </si>
  <si>
    <t>UNIVERSIDAD AUTONOMA DE NUEVO LEON</t>
  </si>
  <si>
    <t>Evaluación de combinaciones hibridas de fibras dosificadas en términos de su superficie específica, como una opción más confiable, para la cuantificación de su desempeño como refuerzo en compuestos cementantes fibro-reforzados de alto comportamiento.</t>
  </si>
  <si>
    <t>171</t>
  </si>
  <si>
    <t>UNIVERSIDAD NACIONAL AUTÓNOMA DE MÉXICO - INSTITUTO DE GEOGRAFÍA</t>
  </si>
  <si>
    <t>Dinámica de las Ondas del Este sobre los Mares Intra Americanos</t>
  </si>
  <si>
    <t>1602701-23</t>
  </si>
  <si>
    <t>172</t>
  </si>
  <si>
    <t>Trayendo a debate una reactividad ignorada: Reacción de ésteres de cetoximas con compuestos 1,3-dicarbonílicos para la preparación de pirroles</t>
  </si>
  <si>
    <t>173</t>
  </si>
  <si>
    <t>Tecnológico Nacional de México / Instituto Tecnológico de Chetumal</t>
  </si>
  <si>
    <t>Variación histórica de las anomalías climáticas en la zona costera de Mahahual-Xcalak, Quintana Roo</t>
  </si>
  <si>
    <t>1602786-21</t>
  </si>
  <si>
    <t>174</t>
  </si>
  <si>
    <t>UNIVERSIDAD NACIONAL AUTÓNOMA DE MÉXICO - INSTITUTO DE ASTRONOMÍA</t>
  </si>
  <si>
    <t>Estudio de la conexión entre disco de acreción y su agujero negro en AGNs a través de intensos Mapeos de Reverberación</t>
  </si>
  <si>
    <t>1602701-66</t>
  </si>
  <si>
    <t>175</t>
  </si>
  <si>
    <t>UNIVERSIDAD NACIONAL AUTÓNOMA DE MÉXICO - INSTITUTO DE CIENCIAS DE LA ATMÓSFERA Y CAMBIO CLIMÁTICO</t>
  </si>
  <si>
    <t>Los altos niveles de material particulado en zonas urbanas, intensifican o inhiben los eventos extremos de lluvia y granizo?</t>
  </si>
  <si>
    <t>1602701-15</t>
  </si>
  <si>
    <t>176</t>
  </si>
  <si>
    <t>Exploración de la "materia oscura microbiana" utilizando la genómica, para el descubrimiento de nuevos antimicrobianos.</t>
  </si>
  <si>
    <t>177</t>
  </si>
  <si>
    <t>Recovery of PET from post-consumer packaging and reutilization in the synthesis of novel ligands for
metal catalyst and ionic liquids</t>
  </si>
  <si>
    <t>178</t>
  </si>
  <si>
    <t>Influencia de la velocidad y magnitud del cambio climático Pleistoceno tardío-Holoceno temprano en las interacciones ecológicas de los ambientes acuáticos del norte del Neotrópico.</t>
  </si>
  <si>
    <t>179</t>
  </si>
  <si>
    <t>Toxicogenómica en peces de importancia socio-económica: establecimiento de dos nuevos modelos acuícolas para el estudio del efecto de toxinas marinas y de agua dulce</t>
  </si>
  <si>
    <t>180</t>
  </si>
  <si>
    <t>Desafiando el Paradigma que Postula que las Hormonas Tiroideas y sus Receptores Participan en el Neurodesarrollo Después del Cierre del Tubo Neural.</t>
  </si>
  <si>
    <t>181</t>
  </si>
  <si>
    <t>INSTITUTO DE INVESTIGACIONES ANTROPOLOGICAS</t>
  </si>
  <si>
    <t>Las Chinampas arqueológicas. Origen y cronología.</t>
  </si>
  <si>
    <t>1602701-32</t>
  </si>
  <si>
    <t>182</t>
  </si>
  <si>
    <t>ANALISIS IN SILICO PARA PREDICCION DE BLANCOS DE MICRO-RNAs EN CANCER DE MAMA</t>
  </si>
  <si>
    <t>183</t>
  </si>
  <si>
    <t>Mas allá de la identidad culinaria de la gastronomía prehispánica: Huauzontle fermentado, un nuevo paradigma para el cuidado de la salud mental</t>
  </si>
  <si>
    <t>184</t>
  </si>
  <si>
    <t>UNIVERSIDAD AUTONOMA DE SINALOA</t>
  </si>
  <si>
    <t>"Identificación de genes y vías de enriquecimiento compartidas en diabetes mellitus tipo 2 e hipertensión arterial"</t>
  </si>
  <si>
    <t>185</t>
  </si>
  <si>
    <t>Análisis del papel de los factores de transcripción Krüppel-like factors (KLFs) sobre los mecanismos de regeneración axonal en peces y mamíferos</t>
  </si>
  <si>
    <t>186</t>
  </si>
  <si>
    <t>Tecnológico Nacional de México / Instituto Tecnológico de Pachuca</t>
  </si>
  <si>
    <t>Tratado y análisis de los campos de esfuerzo y deformación en el contacto mecánico de superficies no conformes de materiales avanzados</t>
  </si>
  <si>
    <t>1602786-89</t>
  </si>
  <si>
    <t>187</t>
  </si>
  <si>
    <t>Plantas "de importancia menor" para la sobrevivencia de las abejas y el desarrollo de la apicultura en la Costa Chica de Guerrero.</t>
  </si>
  <si>
    <t>188</t>
  </si>
  <si>
    <t>Austeridad, eficiencia del presupuesto público en América Latina</t>
  </si>
  <si>
    <t>189</t>
  </si>
  <si>
    <t>Mecanismo de Inducción de la Maduración en Frutas Mediante Componentes Cuticulares</t>
  </si>
  <si>
    <t>190</t>
  </si>
  <si>
    <t>Análisis integral de datos transcriptómicos y metabolómicos asociados a la calidad de los frutos de guanábana (Annona muricata L.) durante almacenamiento poscosecha</t>
  </si>
  <si>
    <t>191</t>
  </si>
  <si>
    <t>Estudio espectroscópico de las condiciones físicas al interior de los cuasares</t>
  </si>
  <si>
    <t>192</t>
  </si>
  <si>
    <t>Determinación de Proteínas de unión a ácidos grasos 4 y 5 como posibles biomarcadores de síndrome metabólico: un enfoque basado en espectroscopía Raman</t>
  </si>
  <si>
    <t>193</t>
  </si>
  <si>
    <t>Sistemas de cómputo heterogéneo y heurísticas bioinspiradas para visión artificial</t>
  </si>
  <si>
    <t>194</t>
  </si>
  <si>
    <t>Edificación con materiales compuestos vegetales, propuesta sustentable que aporta una alternativa viable para la vivienda digna que requiere México.</t>
  </si>
  <si>
    <t>195</t>
  </si>
  <si>
    <t>Validación de las Áreas Naturales Protegidas terrestres y marinas de México como un sistema para resguardar el potencial evolutivo de la biodiversidad ante el cambio climático global</t>
  </si>
  <si>
    <t>196</t>
  </si>
  <si>
    <t>Tecnológico Nacional de México / Centro Nacional de Investigación y Desarrollo Tecnológico</t>
  </si>
  <si>
    <t>SOSTENIBILIDAD Y CONTROL AUTOMÁTICO</t>
  </si>
  <si>
    <t>1602786-2</t>
  </si>
  <si>
    <t>197</t>
  </si>
  <si>
    <t>ESTUDIO DEL PAPEL DE LA INFLAMACIÓN CRÓNICA EN LA RESPUESTA INMUNOTROMBÓTICA EN COVID-19 Y COVID PERSISTENTE.</t>
  </si>
  <si>
    <t>198</t>
  </si>
  <si>
    <t>Efecto de la dieta alta en sacarosa sobre marcadores bioquímicos, histológicos, inflamatorios y genéticos asociados a hígado graso no alcohólico en ratones macho y hembras de la cepa C57bl/6N.</t>
  </si>
  <si>
    <t>199</t>
  </si>
  <si>
    <t>FUNDAMENTOS ECOLOGICO-CULTURALES VS. PRINCIPIOS GEOGRÁFICOS CLÁSICOS: Nuevos enfoques para investigar la sostenibilidad y los sistemas agrícolas en México.</t>
  </si>
  <si>
    <t>200</t>
  </si>
  <si>
    <t>Universidad Autónoma del Estado de Hidalgo</t>
  </si>
  <si>
    <t>Autómatas celulares como paradigma para definir metaheurísticas aplicadas a la optimización de sistemas complejos continuos y discretos</t>
  </si>
  <si>
    <t>201</t>
  </si>
  <si>
    <t>CENTRO DE INVESTIGACIÓN Y DESARROLLO TECNOLÓGICO EN ELECTROQUÍMICA, S.C.</t>
  </si>
  <si>
    <t>Controversia en la inyección de óxido de grafeno y dualidad en propiedades antimicrobiales y regeneración celular</t>
  </si>
  <si>
    <t>202</t>
  </si>
  <si>
    <t>CIATEQ, A.C. CENTRO DE TECNOLOGIA AVANZADA (CIATEQ)</t>
  </si>
  <si>
    <t>Construcción de un modelo de depósito para materiales cerámicos por proyección en frio</t>
  </si>
  <si>
    <t>203</t>
  </si>
  <si>
    <t>Medición del malestar social en la población juvenil del Estado de Colima. Afectaciones en la vida privada por cambios en la política, la economía y la sociedad.</t>
  </si>
  <si>
    <t>204</t>
  </si>
  <si>
    <t>Metodología basada en algoritmos inteligentes para la evaluación y predicción de riesgo de Diabetes Mellitus tipo 2; simulación con datos de la ENSANUT 2018</t>
  </si>
  <si>
    <t>205</t>
  </si>
  <si>
    <t>Metodología para la evaluación automática de la competencia escrita en inglés a partir de relaciones semántico-discursivas</t>
  </si>
  <si>
    <t>206</t>
  </si>
  <si>
    <t>TECNOLOGICO DE ESTUDIOS SUPERIORES DE ECATEPEC</t>
  </si>
  <si>
    <t>Propiedades dinámicas y estructurales de líquidos poliméricos densos en dos dimensiones: ¿reptación o fractalidad?</t>
  </si>
  <si>
    <t>207</t>
  </si>
  <si>
    <t>El primer catálogo homogéneo de galaxias enanas con observaciones espacialmente resueltas y diferentes ambientes para esclarecer aspectos fundamentales del paradigma de evolución de galaxias</t>
  </si>
  <si>
    <t>208</t>
  </si>
  <si>
    <t>Búsqueda de asteroides Atira y Vatira con la técnica de trayectorias sintéticas.</t>
  </si>
  <si>
    <t>209</t>
  </si>
  <si>
    <t>Marcos normativos y morales en las prácticas de los derechos humanos en atención a la población migrante en la Frontera Sur de México</t>
  </si>
  <si>
    <t>210</t>
  </si>
  <si>
    <t>Identificación de inhibidores de HDAC como precursores de fármacos contra el cáncer y otras enfermedades de importancia nacional</t>
  </si>
  <si>
    <t>211</t>
  </si>
  <si>
    <t>UNIVERSIDAD NACIONAL AUTÓNOMA DE MÉXICO - CENTRO DE CIENCIAS MATEMÁTICAS</t>
  </si>
  <si>
    <t>MicroArgobioma, una plataforma para estudiar microbioma tradicional y cambio de hospedero en enfermedades de plantas de relevancia agrícola.</t>
  </si>
  <si>
    <t>1602701-20</t>
  </si>
  <si>
    <t>212</t>
  </si>
  <si>
    <t>CENTRO DE INVESTIGACIÓN EN DINÁMICA CELULAR-IICBA</t>
  </si>
  <si>
    <t>Identificación de fragmentos moleculares que promueven la difusión facilitada de fármacos voluminosos</t>
  </si>
  <si>
    <t>1702503-1</t>
  </si>
  <si>
    <t>213</t>
  </si>
  <si>
    <t>¿Qué característica intrínseca influye más en la actividad de un material fotocatalítico?: defectos puntuales vs propiedades texturales</t>
  </si>
  <si>
    <t>214</t>
  </si>
  <si>
    <t>EL COLEGIO DE MÉXICO, A.C.</t>
  </si>
  <si>
    <t>Competitividad urbana y desarrollo sostenible: revisión paradigmática y puesta a prueba para las ciudades de México</t>
  </si>
  <si>
    <t>215</t>
  </si>
  <si>
    <t>UNIVERSIDAD LA SALLE, A.C.</t>
  </si>
  <si>
    <t>Una mirada desde la demografía para proyectar el futuro de la educación superior. Caminos y escenarios para superar la desarticulación entre la formación universitaria y el mercado laboral.</t>
  </si>
  <si>
    <t>216</t>
  </si>
  <si>
    <t>MODELAJE PREDICTIVO DEL MERCADO INMOBILIARIO MEDIANTE REDES NEURONALES ARTIFICIALES</t>
  </si>
  <si>
    <t>217</t>
  </si>
  <si>
    <t>ETHOS, LOGOS O PATHOS: ANÁLISIS RETÓRICO DE LA ARGUMENTACIÓN POLÍTICA EN SAN LUIS POTOSÍ EN EL PROCESO DE TRANSFORMACIÓN QUE SUPONE EL NUEVO GOBIERNO DEL ESTADO</t>
  </si>
  <si>
    <t>218</t>
  </si>
  <si>
    <t>Análisis de la aportación mexicana al desarrollo de las teorías de la comunicación. Una meta-investigación de la producción científica realizada en México y publicada vía open access durante el siglo XXI</t>
  </si>
  <si>
    <t>219</t>
  </si>
  <si>
    <t>Volatiloma y secretoma de Dactylopius opuntiae y de Dactylopius coccus: paradigma de control en el cultivo de nopal y de valor agregado para la industria.</t>
  </si>
  <si>
    <t>220</t>
  </si>
  <si>
    <t>INSTITUTO NACIONAL DE CARDIOLOGIA "IGNACIO CHAVEZ"</t>
  </si>
  <si>
    <t>Estudio de los cambios en el arqueoma de la microbiota gastrointestinal y su relación con el riesgo cardiaco.</t>
  </si>
  <si>
    <t>221</t>
  </si>
  <si>
    <t>Factores primarios para el desarrollo económico en igualdad de oportunidades. 
(Un estudio para los estados de la región centro del país).</t>
  </si>
  <si>
    <t>222</t>
  </si>
  <si>
    <t>Aproximación a la vulnerabilidad y resiliencia de la actividad agrícola con base en los postulados teóricos y procedimientos metodológicos de la asimilación económica del territorio. Una evaluación del estado de San Luis Potosí</t>
  </si>
  <si>
    <t>223</t>
  </si>
  <si>
    <t>Búsqueda de procesos que violan sabor leptonico en decaimientos del tau a partículas invisibles más allá del modelo estándar.</t>
  </si>
  <si>
    <t>224</t>
  </si>
  <si>
    <t>Uso de bases de datos virtuales para la identificación de nuevos blancos terapéuticos que tengan la capacidad de revertir la cirrosis como alternativa del trasplante de órgano</t>
  </si>
  <si>
    <t>225</t>
  </si>
  <si>
    <t>Nuevos derivados esteroidales para la vectorización selectiva hacia células tumorales. Síntesis, evaluación biológica y estudios in silico.</t>
  </si>
  <si>
    <t>226</t>
  </si>
  <si>
    <t>Un cambio de paradigma en el abordaje terapéutico de la obesidad y síndrome metabólico en los mexicanos</t>
  </si>
  <si>
    <t>227</t>
  </si>
  <si>
    <t>INSTITUTO NACIONAL DE ANTROPOLOGIA E HISTORIA</t>
  </si>
  <si>
    <t>Interacción de Primeros pobladores y megafauna en la Cuenca de México</t>
  </si>
  <si>
    <t>228</t>
  </si>
  <si>
    <t>Descripción sintáctica del genoma mínimo con base en herramientas inteligentes de semiótica funcional</t>
  </si>
  <si>
    <t>229</t>
  </si>
  <si>
    <t>Uso de SMILES para la exploración de la superficie de energía potencial de moléculas orgánicas y asignación de la estructura molecular a partir de espectros</t>
  </si>
  <si>
    <t>230</t>
  </si>
  <si>
    <t>Estudio bioinformático del proceso de domesticación de Carica papaya y el papel de factores de transcripción involucrados en su respuesta a cambio climático</t>
  </si>
  <si>
    <t>231</t>
  </si>
  <si>
    <t>Retos en la frontera del álgebra conmutativa y la teoría de singularidades</t>
  </si>
  <si>
    <t>232</t>
  </si>
  <si>
    <t>UNIVERSIDAD NACIONAL AUTÓNOMA DE MÉXICO - FACULTAD DE INGENIERÍA</t>
  </si>
  <si>
    <t>Diseño de Algoritmos para el empleo eficiente de energía en nodos IoT que operan con energía solar</t>
  </si>
  <si>
    <t>1602701-42</t>
  </si>
  <si>
    <t>233</t>
  </si>
  <si>
    <t>Identificación de moléculas autoinductoras del sistema de Quorum sensing en Leptospira</t>
  </si>
  <si>
    <t>234</t>
  </si>
  <si>
    <t>La señal periódica de salida de un arreglo polarimétrico es una medida directa de la longitud de abatimiento de la polarización</t>
  </si>
  <si>
    <t>235</t>
  </si>
  <si>
    <t>Identificación de nuevas proteínas de activación en linfocitos T humanos</t>
  </si>
  <si>
    <t>236</t>
  </si>
  <si>
    <t>Revisión teórica y empírica de dos métodos para la determinación de la concentración de la precipitación con base en información de precipitación diaria</t>
  </si>
  <si>
    <t>237</t>
  </si>
  <si>
    <t>UNIVERSIDAD AUTONOMA DE CHIHUAHUA</t>
  </si>
  <si>
    <t>Descifrando la arquitectura genética de los caracteres productivos en especies de interés zootécnico mediante integración de datos genómico-funcionales y técnicas de aprendizaje automático</t>
  </si>
  <si>
    <t>238</t>
  </si>
  <si>
    <t>Fundación IMSS, A.C.</t>
  </si>
  <si>
    <t>Asociación de polimorfismos en los genes SOD1, SOD2 Y SOD3 con el desarrollo de cáncer de mama en mujeres del occidente de México.</t>
  </si>
  <si>
    <t>239</t>
  </si>
  <si>
    <t>UNIVERSIDAD JUÁREZ AUTÓNOMA DE TABASCO DIVISION ACADEMICA DE CIENCIAS BIOLOGICAS</t>
  </si>
  <si>
    <t>Metilación en el gen POMC en la ruta de glucocorticoides y el gen SOX9 de determinación sexual, en poblaciones de manatíes (Trichechus manatus manatus) en poblaciones sujetas a estrés ambiental estacional.</t>
  </si>
  <si>
    <t>1701837-3</t>
  </si>
  <si>
    <t>240</t>
  </si>
  <si>
    <t>Universidad Autónoma Metropolitana Unidad Xochimilco</t>
  </si>
  <si>
    <t>Relaciones y tensiones entre la desigualdad y la educación media superior y superior: políticas y propuestas para la equidad</t>
  </si>
  <si>
    <t>1704285-5</t>
  </si>
  <si>
    <t>241</t>
  </si>
  <si>
    <t>Territorios bioculturales. Metáforas y modelos para repensar el binomio cultura/naturaleza</t>
  </si>
  <si>
    <t>242</t>
  </si>
  <si>
    <t>Efecto de las variaciones climáticas en el desempeño económico de la pesquería de abulón en Baja California Sur: Un enfoque bioeconómico</t>
  </si>
  <si>
    <t>243</t>
  </si>
  <si>
    <t>INSTITUTO NACIONAL DE NEUROLOGIA Y NEUROCIRUGIA MANUEL VELASCO SUAREZ</t>
  </si>
  <si>
    <t>Alteraciones en el neurodesarrollo inducidas por mimetismo molecular entre antigenos fetales cerebrales y Toxoplasma gondii</t>
  </si>
  <si>
    <t>244</t>
  </si>
  <si>
    <t>Análisis de la influencia de artefactos en la nano-caracterización de materiales ferroeléctricos por piezorespuesta de fuerza atómica</t>
  </si>
  <si>
    <t>245</t>
  </si>
  <si>
    <t>La imaginación artística como paradigma de investigación científica; datos urbanos para la generación de conocimiento, a través del uso de inteligencia artificial.</t>
  </si>
  <si>
    <t>246</t>
  </si>
  <si>
    <t>INSTITUTO NACIONAL DE MEDICINA GENÓMICA</t>
  </si>
  <si>
    <t>Difusión de agentes infecciosos en redes complejas urbanas</t>
  </si>
  <si>
    <t>247</t>
  </si>
  <si>
    <t>UNIVERSIDAD AUTONOMA DE YUCATAN</t>
  </si>
  <si>
    <t>Eco-epidemiología de zoonosis y su relación en el proceso de salud-enfermedad en comunidades rurales adyacentes a centros de producción animal.</t>
  </si>
  <si>
    <t>248</t>
  </si>
  <si>
    <t>Construyendo la historia genética de las poblaciones indígenas de México a través de modelos demográficos</t>
  </si>
  <si>
    <t>249</t>
  </si>
  <si>
    <t>Adaptación al cambio climático en comunidades rurales. Una aproximación desde la gobernanza ambiental</t>
  </si>
  <si>
    <t>250</t>
  </si>
  <si>
    <t>Hacia la identificación de individuos con susceptibilidad genética a hipertensión y su potencial aplicación clínica</t>
  </si>
  <si>
    <t>251</t>
  </si>
  <si>
    <t>INSTITUTO NACIONAL DE ASTROFISICA OPTICA Y ELECTRONICA</t>
  </si>
  <si>
    <t>Aprendizaje Incremental Autónomo</t>
  </si>
  <si>
    <t>252</t>
  </si>
  <si>
    <t>MEMORIA Y COMPUERTA LÓGICA ÓPTICA EN UN LASER DE FIBRA DOPADA CON ERBIO OPERANDO EN RÉGIMEN NO LINEAL Y MULTI ESTABLE</t>
  </si>
  <si>
    <t>253</t>
  </si>
  <si>
    <t>Is the recently discovered young solar analog multiplanet system V1298 Tau a paradigmatic case?</t>
  </si>
  <si>
    <t>254</t>
  </si>
  <si>
    <t>Análisis molecular de grandes bases de datos para elucidar el potencial papel del catabolismo del triptófano en tumores cerebrales.</t>
  </si>
  <si>
    <t>255</t>
  </si>
  <si>
    <t>Estructuración, análisis y procesamiento de datos de estabilometría de una muestra de adultos mayores mexicanos y diseño de una interfaz para el control y registro de información generados por un dispositivo gerontecnológico de balance</t>
  </si>
  <si>
    <t>256</t>
  </si>
  <si>
    <t>Descubrimiento y diseño de nuevos materiales termoeléctricos híbridos orgánicos/inorgánicos con alta eficiencia termoeléctrica</t>
  </si>
  <si>
    <t>257</t>
  </si>
  <si>
    <t>INSTITUTO NACIONAL DE INVESTIGACIONES FORESTALES, AGRICOLAS Y PECUARIAS</t>
  </si>
  <si>
    <t>Efectos del cambio de especies sobre la productividad y uso de agua de los matorrales y pastizales del Centro-Norte de México.</t>
  </si>
  <si>
    <t>258</t>
  </si>
  <si>
    <t>Propuesta de un cambio de paradigma a la generación de descriptores para la construcción de modelos basados en relaciones cuantitativas estructura-actividad</t>
  </si>
  <si>
    <t>259</t>
  </si>
  <si>
    <t>Marca epigenética del gen eNOS y su expresión en la vía de activación del ER-alpha en tejido de placenta y células de cordón umbilical. Asociación con la enfermedad cardiovascular en la vida adulta.</t>
  </si>
  <si>
    <t>260</t>
  </si>
  <si>
    <t>Huella genómica de hongos: Identificación de genes sinténicos en el FUNGAL Tree of Life y su relación con la evolución de caracteres y divergencia metabólica en diferentes grupos taxonómicos</t>
  </si>
  <si>
    <t>261</t>
  </si>
  <si>
    <t>Nanotecnología sustentable aplicada sobre semillas de maíz para enfrentar temperaturas extremas causadas por el cambio climático</t>
  </si>
  <si>
    <t>262</t>
  </si>
  <si>
    <t>Bioherbicidas nano y microencapsulados cargados con extractos vegetales procedentes del semidesierto Chihuahuense para el control del desarrollo vegetal</t>
  </si>
  <si>
    <t>263</t>
  </si>
  <si>
    <t>UNIVERSIDAD DE SONORA</t>
  </si>
  <si>
    <t>El Rift del Río Grande en México, posible fuente de REE?</t>
  </si>
  <si>
    <t>264</t>
  </si>
  <si>
    <t>Sífilis re-emergente, resistencia a antibióticos en T. pallidum, poblaciones afectadas y genotipos: panorama actual en México y el mundo</t>
  </si>
  <si>
    <t>265</t>
  </si>
  <si>
    <t>IDENTIFICACIÓN DE VÍAS MOLECULARES ASOCIADAS A GENES DE RESPUESTA CELULAR A ESTÍMULOS QUÍMICOS COMO POSIBLES DETONANTES DE ENFERMEDADES AUTOINMUNES MEDIANTE EL ANÁLISIS DE BASES DE DATOS DE ENSAYOS MULTIÓMICOS.</t>
  </si>
  <si>
    <t>266</t>
  </si>
  <si>
    <t>La semiosis entre redes culturales y procesos mentales. Modelos cognitivos y cultura</t>
  </si>
  <si>
    <t>267</t>
  </si>
  <si>
    <t>Modelo predictivo como estrategia de control de la gallina ciega (Phyllophaga spp.) con base en información climática y del micro-hábitat en el suelo en sistemas de mono- y policultivos de maíz nativo en Oaxaca.</t>
  </si>
  <si>
    <t>268</t>
  </si>
  <si>
    <t>Moderación del paisaje sobre patrones de biodiversidad: contribución a la teoría ecológica del paisaje.</t>
  </si>
  <si>
    <t>269</t>
  </si>
  <si>
    <t>Pandemia, capitalismo digital y nuevas desigualdades laborales</t>
  </si>
  <si>
    <t>270</t>
  </si>
  <si>
    <t>Implementación de soluciones y geles coloidales para la fabricación de celdas solares base CdTe completamente usando técnicas químicas de depósito.</t>
  </si>
  <si>
    <t>271</t>
  </si>
  <si>
    <t>Respuesta dinámica de un suelo marino poroelástico inducida por su interacción con ondas largas solitarias no-lineales en presencia de corrientes marinas: Determinación de la profundidad máxima de licuefacción</t>
  </si>
  <si>
    <t>272</t>
  </si>
  <si>
    <t>Aplicación de economía circular en sistemas automotrices en México</t>
  </si>
  <si>
    <t>273</t>
  </si>
  <si>
    <t>¿Gravedad o turbulencia? Confrontando dos paradigmas de Formación Estelar</t>
  </si>
  <si>
    <t>274</t>
  </si>
  <si>
    <t>Estudio para obtención de base de datos de plantas del Sureste de México con actividades medicinales y/o potenciales usos vinculados a sus metabolitos secundarios y como propagarlas.</t>
  </si>
  <si>
    <t>275</t>
  </si>
  <si>
    <t>Importancia de entendimiento de la correlación entre las neoplasias, la inflamación crónica y la remodelación membranal, como estrategia de tratamiento reconstitutivo.</t>
  </si>
  <si>
    <t>276</t>
  </si>
  <si>
    <t>Desarrollo de filtros selectivos nacionales a base de polímeros y nanopartículas modificadas para mejorar el tratamiento de hemodiálisis y sustituir el acaparamiento del mercado de empresas extranjeras</t>
  </si>
  <si>
    <t>277</t>
  </si>
  <si>
    <t>El paradigma sobre si los plásticos con los que se fabrican componentes y accesorios de tecnología portátil son remplazables por materiales biodegradables capaces de controlar el calor</t>
  </si>
  <si>
    <t>278</t>
  </si>
  <si>
    <t>INSTITUTO NACIONAL DE CANCEROLOGIA</t>
  </si>
  <si>
    <t>Análisis de la expresión y redes de interacción de RNA endógenos competitivos como potenciales biomarcadores con valor pronóstico asociados a cáncer de orofaringe</t>
  </si>
  <si>
    <t>279</t>
  </si>
  <si>
    <t>Estudio de geodésicas alrededor de agujeros negros y otros objetos compactos en teorías alternas a la Relatividad General</t>
  </si>
  <si>
    <t>280</t>
  </si>
  <si>
    <t>INSTITUTO NACIONAL DE ENFERMEDADES RESPIRATORIAS ISMAEL COSIO VILLEGAS</t>
  </si>
  <si>
    <t>Determinación de la alteración de proteínas de la unión estrecha en la línea celular pulmonar A549 en cocultivo con células monocíticas THP1 por la exposición a E-líquidos mexicanos</t>
  </si>
  <si>
    <t>281</t>
  </si>
  <si>
    <t>ESTUDIO Y USO DE NANOMATERIALES PARA EL DESARROLLO DE NUEVAS ALTERNATIVAS DE TRATAMIENTOS CONTRA ENFERMEDADES CRÓNICO-DEGENERATIVAS</t>
  </si>
  <si>
    <t>282</t>
  </si>
  <si>
    <t>Del infinito a los reales: métodos disruptivos de cálculo de amplitudes y secciones eficaces de dispersión</t>
  </si>
  <si>
    <t>283</t>
  </si>
  <si>
    <t>Verificación de contenido no lineal en la variabilidad de la frecuencia cardiaca y la pertinencia del uso de métodos no lineales</t>
  </si>
  <si>
    <t>284</t>
  </si>
  <si>
    <t>Reposicionamiento de Fármacos como inhibidores de Histamina N Metil Transferasa (HNMT) y su evaluación en un modelo no transgénico de enfermedad de Alzheimer</t>
  </si>
  <si>
    <t>285</t>
  </si>
  <si>
    <t>Virus de plantas en aguas residuales y superficiales: ¿Indicadores de la calidad del agua o amenazas para la agricultura?</t>
  </si>
  <si>
    <t>286</t>
  </si>
  <si>
    <t>Descifrando el significado biológico de los ciclos fútiles de cistationina b-sintasa en Trypanosoma cruzi</t>
  </si>
  <si>
    <t>287</t>
  </si>
  <si>
    <t>Desarrollo de filtros antimicrobianos a base de nanocompuestos poliméricos económicos, reutilizables con bajo impacto ambiental para la descontaminación de ríos de México como una alternativa para sustituir los filtros comerciales.</t>
  </si>
  <si>
    <t>288</t>
  </si>
  <si>
    <t>Estudio del papel de los lípidos de pared de Mycobacterium tuberculosis en la activación parcial o completa del PPARgamma y la arquitectura del granuloma</t>
  </si>
  <si>
    <t>289</t>
  </si>
  <si>
    <t>INSTITUTO TECNOLÓGICO DE SONORA</t>
  </si>
  <si>
    <t>VALORACIÓN DEL ELECTROHILADO Y EL QUITOSANO EN EL DESARROLLO DE NANOMATERIALES PARA LA CURACIÓN DE ÚLCERAS CUTÁNEAS</t>
  </si>
  <si>
    <t>290</t>
  </si>
  <si>
    <t>Una mirada interaccionista procesual sobre el cambio legal</t>
  </si>
  <si>
    <t>291</t>
  </si>
  <si>
    <t>Identificación y efecto funcional de variantes genéticas implicadas en la respuesta a la metformina en pacientes mexicanos. Una visión más allá de los transportadores</t>
  </si>
  <si>
    <t>292</t>
  </si>
  <si>
    <t>Democratización del conocimiento y las políticas de Ciencia, Tecnología e Innovación en México: desafíos y divergencias para la sociedad</t>
  </si>
  <si>
    <t>293</t>
  </si>
  <si>
    <t>CENTROS CULTURALES DE MEXICO, A.C.</t>
  </si>
  <si>
    <t>Aprendizaje en una tarea de estimación temporal: El papel de la maximización de la información mutua</t>
  </si>
  <si>
    <t>294</t>
  </si>
  <si>
    <t>Impacto de la Reología no Newtoniana en la Desestabilización Interfacial y Atomización debido a Ondas Acústicas Superficiales</t>
  </si>
  <si>
    <t>295</t>
  </si>
  <si>
    <t>Intensificación de procesos electroquímicos de oxidación avanzada</t>
  </si>
  <si>
    <t>296</t>
  </si>
  <si>
    <t>Microreología pasiva de materiales amorfos fuera de equilibrio termodinámico</t>
  </si>
  <si>
    <t>297</t>
  </si>
  <si>
    <t>Predicción de efectores no canónicos: trascendiendo los límites de la efectorómica</t>
  </si>
  <si>
    <t>298</t>
  </si>
  <si>
    <t>Modelo de predicción de la incidencia de hospitalizaciones, amputaciones y muertes prematuras en pacientes con diabetes mellitus tipo 2 a partir del diagnóstico temprano de enfermedad renal crónica y sus factores de riesgo.</t>
  </si>
  <si>
    <t>299</t>
  </si>
  <si>
    <t>UNIVERSIDAD DEL PAPALOAPAN</t>
  </si>
  <si>
    <t>Discerniendo la importancia de la interacción Parasporinas-membrana celular para su actividad citotóxica en la célula de origen canceroso</t>
  </si>
  <si>
    <t>300</t>
  </si>
  <si>
    <t>UNIVERSIDAD DEL MAR</t>
  </si>
  <si>
    <t>¿Por qué el vórtice ciclónico del dipolo de mesoescala del Golfo de Tehuantepec es débil (o ausente) en comparación con su par anticiclónico?</t>
  </si>
  <si>
    <t>301</t>
  </si>
  <si>
    <t>Patrones convergentes evolutivos de adaptación local en el ambiente marino</t>
  </si>
  <si>
    <t>302</t>
  </si>
  <si>
    <t>Hibridación de Apoyo a la Toma de Decisiones Multicriterio y Metaheurísticas Multiobjetivo para la selección de proyectos</t>
  </si>
  <si>
    <t>303</t>
  </si>
  <si>
    <t>UNIVERSIDAD POLITÉCNICA DE SANTA ROSA JÁUREGUI</t>
  </si>
  <si>
    <t>Inclusión de personas con ceguera y debilidad visual en la educación superior en modalidad en línea</t>
  </si>
  <si>
    <t>304</t>
  </si>
  <si>
    <t>Diseño de protocolos criptográficos postcuánticos</t>
  </si>
  <si>
    <t>305</t>
  </si>
  <si>
    <t>Propuesta teórica para el estudio de la desigualdad por género en el mercado laboral, desde un enfoque de economía feminista</t>
  </si>
  <si>
    <t>306</t>
  </si>
  <si>
    <t>Instituto de Investigaciones sobre la Universidad y la Educación, UNAM</t>
  </si>
  <si>
    <t>Estrategias colaborativas a favor de la educación en México, orientadas hacia la inclusión con equidad epistémica, el diálogo de saberes y la reapropiación y uso social del conocimiento</t>
  </si>
  <si>
    <t>1602701-29</t>
  </si>
  <si>
    <t>C-05/2023</t>
  </si>
  <si>
    <t>Pp F003 12/I-O/2023</t>
  </si>
  <si>
    <t>307</t>
  </si>
  <si>
    <t>Coordinación de Humanidades</t>
  </si>
  <si>
    <t>La democracia en el México actual: culturas políticas, movimientos sociales y redes digitales en disputa</t>
  </si>
  <si>
    <t>1602701-75</t>
  </si>
  <si>
    <t>C-477/2022</t>
  </si>
  <si>
    <t>Pp F003 13/I-O/2023</t>
  </si>
  <si>
    <t>308</t>
  </si>
  <si>
    <t>Universidad Autónoma del Estado de Quintana Roo</t>
  </si>
  <si>
    <t>Límites de Cambio Aceptable para regular las actividades turístico recreativas en el Parque Nacional Tulum y Área de Protección de Flora y Fauna Jaguar</t>
  </si>
  <si>
    <t>C-727/2022</t>
  </si>
  <si>
    <t>Pp F003 14/I-O/2023</t>
  </si>
  <si>
    <t>309</t>
  </si>
  <si>
    <t>Convocatoria 2021 para la elaboración de propuestas para el desarrollo de proyectos nacionales de investigación e incidencia para la soberanía alimentaria</t>
  </si>
  <si>
    <t>Programa sanitario en rebaños caprinos para aumentar la eficiencia productiva y la seguridad alimentaria, en zonas marginales del municipio de Juventino Rosas, Guanajuato, México.</t>
  </si>
  <si>
    <t>C-618/2021</t>
  </si>
  <si>
    <t>Pp F003 15/I-O/2023</t>
  </si>
  <si>
    <t>310</t>
  </si>
  <si>
    <t>Valorización del aguamiel producido en comunidades del Estado de Hidalgo: producción sustentable de jarabe rico en oligofructanos destinado a sectores económicos medio y medio alto.</t>
  </si>
  <si>
    <t>C-629/2021</t>
  </si>
  <si>
    <t>311</t>
  </si>
  <si>
    <t>INSTITUTO DE BIOTECNOLOGÍA</t>
  </si>
  <si>
    <t>"Genética, fisiología, y mejoramiento evolutivo-participativo de maíces nativos de Morelos sometidos a manejo agronómico sostenible"</t>
  </si>
  <si>
    <t>C-621/2021</t>
  </si>
  <si>
    <t>Pp F003 16/I-O/2023</t>
  </si>
  <si>
    <t>312</t>
  </si>
  <si>
    <t>Sistema integral de producción de alimentos funcionales para uso estratégico en dietas rurales pro-salud y autoabasto familiar</t>
  </si>
  <si>
    <t>C-619/2021</t>
  </si>
  <si>
    <t>313</t>
  </si>
  <si>
    <t>ANÁLISIS DE LA PRODUCCIÓN DE MAÍZ Y FRIJOL GENERADA POR PROMOTORES DE CRECIMIENTO VEGETAL ESTEROIDALES NO TÓXICOS, EN CAMPOS AGRÍCOLAS OAXACA, CHIAPAS Y CIUDAD DE MÉXICO</t>
  </si>
  <si>
    <t>C-634/2021</t>
  </si>
  <si>
    <t>314</t>
  </si>
  <si>
    <t>UNIVERSIDAD MARISTA DE MÉRIDA, A.C.</t>
  </si>
  <si>
    <t>Incidencia en la construcción de políticas públicas para la soberanía alimentaria y la promoción apropiada de la alimentación saludable en nueve localidades de la Reserva de Cuxtal, Mérida.</t>
  </si>
  <si>
    <t>C-635/2021</t>
  </si>
  <si>
    <t>315</t>
  </si>
  <si>
    <t>Convocatoria 2022-2024 “Proyectos Nacionales de Investigación e Incidencia para la Soberanía Alimentaria</t>
  </si>
  <si>
    <t>Fortalecimiento de los sistemas de verificación agroecológica y orgánica de las redes agroalimentarias y alternativas como mecanismo para avanzar hacia la soberanía alimentaria en México.</t>
  </si>
  <si>
    <t>C-326/2022</t>
  </si>
  <si>
    <t>Pp F003 17/I-O/2023</t>
  </si>
  <si>
    <t>316</t>
  </si>
  <si>
    <t>Convocatoria 2021-2024 Proyectos Nacionales de Investigación e Incidencia para Contribuir a la Seguridad Humana</t>
  </si>
  <si>
    <t>¿SON EFECTIVAS LAS AVG? PROCESOS Y DEMOSTRACIÓN DE LA UTILIDAD DEL PERITAJE ANTROPOLÓGICO Y LAS UNIDADES DE CONTEXTO PARA LA ATENCIÓN DE LAS VIOLENCIAS HACIA LAS MUJERES DESDE EL ENFOQUE DE GÉNERO".</t>
  </si>
  <si>
    <t>C-166/2022</t>
  </si>
  <si>
    <t>Pp F003 18/I-O/2023</t>
  </si>
  <si>
    <t>317</t>
  </si>
  <si>
    <t>COMISIÓN DE SALUD FRONTERIZA MÉXICO ESTADOS UNIDOS</t>
  </si>
  <si>
    <t>ELIMINACIÓN DE PRÁCTICAS INSTITUCIONALES QUE VULNERAN EL DERECHO A LA SALUD DE LAS PERSONAS MIGRANTES Y GRUPOS EN MOVILIDAD</t>
  </si>
  <si>
    <t>C-83/2022</t>
  </si>
  <si>
    <t>318</t>
  </si>
  <si>
    <t>UNIVERSIDAD AUTÓNOMA DE QUERÉTARO</t>
  </si>
  <si>
    <t>EDUCACIÓN PARA LA CUIDADANÍA; CO-GENERACIÓN DE CONOCIMIENTOS Y SABERES CON NIÑOS/AS Y JÓVENES SOBRE LA CONSTRUCCIÓN DE PAZ Y EL CUIDADO COLECTIVO, EN BARRIOS CONSIDERADOS PELIGROSOS EN LA REGIÓN CENTRO OCCIDENTE DE MÉXICO.</t>
  </si>
  <si>
    <t>C-243/2022</t>
  </si>
  <si>
    <t>319</t>
  </si>
  <si>
    <t>Convocatoria 2021 “Proyectos Nacionales de Investigación e Incidencia para la Sustentabilidad de los Sistemas Socioecológicos”</t>
  </si>
  <si>
    <t>TRANSICIÓN AGROECOLÓGICA EN LA AGRICULTURA DE PEQUEÑA ESCALA EN TRES REGIONES AGRÍCOLAS DE MÉXICO</t>
  </si>
  <si>
    <t>C-65/2022</t>
  </si>
  <si>
    <t>Pp F003 19/I-O/2023</t>
  </si>
  <si>
    <t>320</t>
  </si>
  <si>
    <t>EL COLEGIO DE LA FRONTERA SUR UNIDAD SAN CRISTÓBAL</t>
  </si>
  <si>
    <t>SISTEMAS SOCIOECOLÓGICOS SUSTENTABLES EN TERRITORIOS CAFETALEROS DEL SURESTE DE MÉXICO.SEGUNDA FASE</t>
  </si>
  <si>
    <t>1702485-5</t>
  </si>
  <si>
    <t>C-364/2022</t>
  </si>
  <si>
    <t>321</t>
  </si>
  <si>
    <t>CIESAS-PACÍFICO SUR</t>
  </si>
  <si>
    <t>Convocatoria 2021-2024 Proyectos Nacionales de Investigación e Incidencia Orientados al Fomento de la Lectoescritura como Estrategia para la Inclusión Social</t>
  </si>
  <si>
    <t>LEO Y COMPRENDO EL MUNDO DESDE LA MILPA EDUCATIVA. ESTRATEGIAS PEDAGÓGICAS PARA LA APROPIACIÓN DE LA LECTURA Y LA ESCRITURA EN CONTEXTOS INTERCULTURALES E INDÍGENAS.</t>
  </si>
  <si>
    <t>1704156-4</t>
  </si>
  <si>
    <t>C-62/2022</t>
  </si>
  <si>
    <t>Pp F003 20/I-O/2023</t>
  </si>
  <si>
    <t>322</t>
  </si>
  <si>
    <t>El Colegio de Sonora</t>
  </si>
  <si>
    <t>Un modelo participativo para el desarrollo de la medicina tradicional y la herbolaria en el noroeste de México</t>
  </si>
  <si>
    <t>C-404/2022</t>
  </si>
  <si>
    <t>Pp F003 21/I-O/2023</t>
  </si>
  <si>
    <t>323</t>
  </si>
  <si>
    <t>Universidad Nacional Autónoma de México / Facultad de Estudios Superiores Iztacala</t>
  </si>
  <si>
    <t>Convocatoria 2020-04 “Proyectos de Investigación e Incidencia Social en Salud Mental y Adicciones”</t>
  </si>
  <si>
    <t>Eficacia, aceptabilidad y moderadores de cambio clínico de una intervención transdiagnóstica mediante un sistema de telepsicología para el tratamiento de trastornos emocionales y derivados del estrés y trauma</t>
  </si>
  <si>
    <t>Proyectos de acceso universal al conocimiento y sus beneficios sociales</t>
  </si>
  <si>
    <t>FORDECYT-PRONACES/79/2021</t>
  </si>
  <si>
    <t>FORDECYT</t>
  </si>
  <si>
    <t>324</t>
  </si>
  <si>
    <t>Instituto Nacional de Psiquiatría Ramón de la Fuente Muñiz</t>
  </si>
  <si>
    <t>Drogas emergentes y adulterantes en la frontera norte de México y su impacto en la salud: De la detección a la intervención comunitaria</t>
  </si>
  <si>
    <t>FORDECYT-PRONACES/81/2021</t>
  </si>
  <si>
    <t>325</t>
  </si>
  <si>
    <t>Implementación y evaluación de un modelo comunitario para mejorar la atención en salud mental y psicosocial de los migrantes</t>
  </si>
  <si>
    <t>FORDECYT-PRONACES/82/2021</t>
  </si>
  <si>
    <t>326</t>
  </si>
  <si>
    <t>Prevención y alfabetización comunitaria en salud mental para mejorar la detección temprana de trastornos mentales graves, disminuir el estigma y promover la búsqueda de atención profesional oportuna</t>
  </si>
  <si>
    <t>FORDECYT-PRONACES/84/2021</t>
  </si>
  <si>
    <t>327</t>
  </si>
  <si>
    <t>Programa de rehabilitación y reinserción laboral de personas con trastornos mentales graves en el centro de atención integral en salud mental estancia prolongada, Jalisco, México. "Programa reintegra"</t>
  </si>
  <si>
    <t>FORDECYT-PRONACES/85/2021</t>
  </si>
  <si>
    <t>328</t>
  </si>
  <si>
    <t>Centros de Integración Juvenil, A.C.</t>
  </si>
  <si>
    <t>Prevención del uso de drogas: diseño y evaluación de un programa en línea dirigido a estudiantes de educación media y media superior</t>
  </si>
  <si>
    <t>FORDECYT-PRONACES/47/2021</t>
  </si>
  <si>
    <t>329</t>
  </si>
  <si>
    <t>Instituto Nacional de Salud Pública</t>
  </si>
  <si>
    <t>Intervenciones educativas para la prevención del comportamiento suicida en adolescentes en México</t>
  </si>
  <si>
    <t>FORDECYT-PRONACES/48/2021</t>
  </si>
  <si>
    <t>330</t>
  </si>
  <si>
    <t>Instituto Nacional de Ciencias Médicas y Nutrición Salvador Subirán</t>
  </si>
  <si>
    <t>Frecuencia de Manifestaciones Neuropsiquiátricas en Pacientes con COVID-19: Una propuesta de intervención</t>
  </si>
  <si>
    <t>FORDECYT-PRONACES/49/2021</t>
  </si>
  <si>
    <t>331</t>
  </si>
  <si>
    <t>Centro de Investigaciones y Estudios Superiores en Antropología Social</t>
  </si>
  <si>
    <t>Situación actual de la partería indígena en México (Segunda y Tercera Etapas)</t>
  </si>
  <si>
    <t>C-397/2022</t>
  </si>
  <si>
    <t>332</t>
  </si>
  <si>
    <t>Aislamiento y caracterización de adenovirus a partir de poblaciones de primates no-humanos de origen mexicano para la obtención de nuevos vectores con potencial para usarse como plataformas vacunales</t>
  </si>
  <si>
    <t>Pp F003 22/I-O/2023</t>
  </si>
  <si>
    <t>Por formalizar</t>
  </si>
  <si>
    <t>333</t>
  </si>
  <si>
    <t>Centro de Ingeniería y Desarrollo Industrial (CIDESI)</t>
  </si>
  <si>
    <t>Asignación Directa</t>
  </si>
  <si>
    <t>Escuela Mexicana de Ventilación (EMV)</t>
  </si>
  <si>
    <t>Proyectos de desarrollo tecnológico</t>
  </si>
  <si>
    <t>C-547/2021</t>
  </si>
  <si>
    <t>Pp F003 24/I-O/2023</t>
  </si>
  <si>
    <t>334</t>
  </si>
  <si>
    <t>Centro de Investigación en Alimentación y Desarrollo, A.C. (CIAD) Hermosillo</t>
  </si>
  <si>
    <t>Transición agroecológica para una producción de maíz a gran escala libre de agrotóxicos Etapa III y IV</t>
  </si>
  <si>
    <t>C-03/2023</t>
  </si>
  <si>
    <t>Pp F003 25/I-O/2023</t>
  </si>
  <si>
    <t>335</t>
  </si>
  <si>
    <t>Promotora Técnica Industrial S.A. de C.V.</t>
  </si>
  <si>
    <t>Fabricación y estudios toxicológicos de un plaguicida para el manejo de especies arvenses</t>
  </si>
  <si>
    <t>C-04/2023</t>
  </si>
  <si>
    <t>Pp F003 26/I-O/2023</t>
  </si>
  <si>
    <t>336</t>
  </si>
  <si>
    <t>Universidad de Sonora</t>
  </si>
  <si>
    <t>Convocatoria 2021 para la presentación de proyectos de investigación e incidencia orientados a la adaptación y mitigación del cambio climático y la mejora de la calidad del aire en ciudades mexicanas</t>
  </si>
  <si>
    <t>Ciudades resilientes al cambio climático: colaboración interdisciplinaria para la recuperación y restauración del ecosistema del desierto de Sonora en entornos urbanos para mejorar la calidad del aire.</t>
  </si>
  <si>
    <t>C-557/2021</t>
  </si>
  <si>
    <t>Pp F003 27/I-O/2023</t>
  </si>
  <si>
    <t>337</t>
  </si>
  <si>
    <t>Universidad Autónoma Metropolitana Unidad Azcapotzalco</t>
  </si>
  <si>
    <t>Contaminación atmosférica en la Megalópolis de la ZMVM: fuentes, dispersión, su efecto en el cambio climático, salud de la población, percepción del riesgo y posibilidades de mitigación.</t>
  </si>
  <si>
    <t>1704285-1</t>
  </si>
  <si>
    <t>C-556/2021</t>
  </si>
  <si>
    <t>338</t>
  </si>
  <si>
    <t>Colegio de Sonora</t>
  </si>
  <si>
    <t>Contribuyendo a descarbonizar las ciudades mexicanas a través de un ecosistema de transporte eléctrico y movilidades sustentables: Estudios de caso en dos ciudades polares (Cuernavaca, Morelos y Hermosillo, Sonora).</t>
  </si>
  <si>
    <t>1800437-1</t>
  </si>
  <si>
    <t>C-579/2021</t>
  </si>
  <si>
    <t>339</t>
  </si>
  <si>
    <t>Instituto de Ciencias Aplicadas y Tecnología</t>
  </si>
  <si>
    <t>Herramientas y estrategias para la toma de decisiones en cambio climático, calidad del aire y desarrollo sostenible en la megalópolis del valle de México.</t>
  </si>
  <si>
    <t>C-558/2021</t>
  </si>
  <si>
    <t>340</t>
  </si>
  <si>
    <t>Instituto Nacional de Salud Publica</t>
  </si>
  <si>
    <t>Impactos del cambio climático y de la contaminación del aire en la salud de la población mexicana: co-beneficios de la adaptación y mitigación en Zonas Metropolitanas de México.</t>
  </si>
  <si>
    <t>C-553/2021</t>
  </si>
  <si>
    <t>341</t>
  </si>
  <si>
    <t>Instituto de Ecología, A.C.</t>
  </si>
  <si>
    <t>Rehabilitación de humedales urbanos con participación ciudadana para mitigar la emisión de gases de efecto invernadero, disminuir la temperatura ambiental y mitigar las inundaciones en Xalapa Veracruz.</t>
  </si>
  <si>
    <t>C-555/2021</t>
  </si>
  <si>
    <t>342</t>
  </si>
  <si>
    <t>Agenda de intervención para incidir en la mitigación y adaptación del Cambio Climático para mejorar la calidad del aire y la salud en tres Zonas Metropolitanas del estado de Hidalgo</t>
  </si>
  <si>
    <t>C-552/2021</t>
  </si>
  <si>
    <t>343</t>
  </si>
  <si>
    <t>Centro de Geociencias, Universidad Nacional Autónoma de México</t>
  </si>
  <si>
    <t>Plataforma Nacional Energía Ambiente y Sociedad. Fase 2: Consolidación y desarrollo de herramientas de modelado y planificación</t>
  </si>
  <si>
    <t>1602701-61</t>
  </si>
  <si>
    <t>C-658/2021</t>
  </si>
  <si>
    <t>344</t>
  </si>
  <si>
    <t>Universidad Nacional Autónoma de México-Instituto de Energías Renovables</t>
  </si>
  <si>
    <t>Convocatoria 2021-2024 “Proyectos nacionales de investigación e incidencia para transitar a un sistema energético social y ambientalmente sustentable”</t>
  </si>
  <si>
    <t>Centro comunitario para el deshidratado solar de productos agropecuarios de pequeños productores indígenas de Hueyapan, Morelos</t>
  </si>
  <si>
    <t>C-71/2022</t>
  </si>
  <si>
    <t>345</t>
  </si>
  <si>
    <t>Universidad Autónoma de Yucatán</t>
  </si>
  <si>
    <t>Comunidades  Mayas  Sustentables: Hacia el diseño de nuevos modelos energéticos rurales trans-regionales e integrales para el desarrollo sostenible del estado de Yucatán</t>
  </si>
  <si>
    <t>C-72/2022</t>
  </si>
  <si>
    <t>346</t>
  </si>
  <si>
    <t>Instituto Nacional de Investigaciones Forestales, Agrícolas y Pecuarias</t>
  </si>
  <si>
    <t>Diseño, implementación y fortalecimiento de sistemas de energía solar para mitigar la pérdida de productos agrícolas y revalorizar cadenas hortícolas en Zacatecas</t>
  </si>
  <si>
    <t>C-475/2022</t>
  </si>
  <si>
    <t>347</t>
  </si>
  <si>
    <t>Escuela Nacional de Estudios Superiores, Unidad Morelia</t>
  </si>
  <si>
    <t>Desarrollo e implementación de alternativas energéticas sustentables en comunidades rurales de la Meseta Purépecha, Michoacán</t>
  </si>
  <si>
    <t>C-73/2022</t>
  </si>
  <si>
    <t>348</t>
  </si>
  <si>
    <t>Centro Nayarita de Innovación y Transferencia de Tecnología, A.C.</t>
  </si>
  <si>
    <t>Modelo transdisciplinar para el bienestar de las comunidades agrícolas y rurales de Nayarit a través de la incorporación de tecnologías solares, hacia la sostenibilidad.</t>
  </si>
  <si>
    <t>C-267/2022</t>
  </si>
  <si>
    <t>349</t>
  </si>
  <si>
    <t>Seguridad energética, hídrica, y alimentaria para pueblos originarios en regiones costeras semiáridas del Norte de México</t>
  </si>
  <si>
    <t>C-85/2022</t>
  </si>
  <si>
    <t>350</t>
  </si>
  <si>
    <t>Universidad Autónoma de Campeche</t>
  </si>
  <si>
    <t>Planta comunitaria para el secado de productos pesqueros operada con energía termosolar para su integración en comunidades rurales</t>
  </si>
  <si>
    <t>C-74/2022</t>
  </si>
  <si>
    <t>351</t>
  </si>
  <si>
    <t>CIATEQ, A.C. Centro de Tecnología Avanzada (CIATEQ)</t>
  </si>
  <si>
    <t>Microrredes eléctricas y pobreza energética: un enfoque colaborativo para la sustentabilidad de las comunidades mexicanas</t>
  </si>
  <si>
    <t>C-391/2022</t>
  </si>
  <si>
    <t>352</t>
  </si>
  <si>
    <t>Producción de biocombustibles para uso rural a partir de desechos agropecuarios mediante la optimización de consorcios microbianos usando metagenómica.</t>
  </si>
  <si>
    <t>C-401/2022</t>
  </si>
  <si>
    <t>353</t>
  </si>
  <si>
    <t>Desarrollo de capacidades técnicas, sociales y económicas para la implementación de eco-tecnologías energéticas sustentables en comunidades rurales con enfoque participativo</t>
  </si>
  <si>
    <t>C-75/2022</t>
  </si>
  <si>
    <t>354</t>
  </si>
  <si>
    <t>Universidad Politécnica de Chiapas</t>
  </si>
  <si>
    <t>Incorporación de biocombustibles líquidos a la cadena de consumo local y regional de las Regiones Centro y Frailesca del estado de Chiapas.</t>
  </si>
  <si>
    <t>C-220/2022</t>
  </si>
  <si>
    <t>355</t>
  </si>
  <si>
    <t>El Colegio de la Frontera Sur</t>
  </si>
  <si>
    <t>Plataforma multi-actor para la democratización energética desde iniciativas de economía social y solidaria en comunidades rurales-urbanas en Tabasco</t>
  </si>
  <si>
    <t>C-76/2022</t>
  </si>
  <si>
    <t>356</t>
  </si>
  <si>
    <t>Desarrollo social y económico de pequeñas unidades agroindustriales con base en la socialización, gestión, generación y/o uso eficiente de energía sustentable. Fase dos.</t>
  </si>
  <si>
    <t>C-77/2022</t>
  </si>
  <si>
    <t>357</t>
  </si>
  <si>
    <t>Escuela Modelo SCP</t>
  </si>
  <si>
    <t>Movilidad urbana-rural integrada e innovación en electromovilidad en Yucatán</t>
  </si>
  <si>
    <t>C-394/2022</t>
  </si>
  <si>
    <t>358</t>
  </si>
  <si>
    <t>Fundación Tosepan, A.C.</t>
  </si>
  <si>
    <t>Energía para el Yeknemilis (Buen vivir) de la Sierra Nor-oriental de Puebla</t>
  </si>
  <si>
    <t>C-395/2022</t>
  </si>
  <si>
    <t>359</t>
  </si>
  <si>
    <t>Instituto de Investigaciones en Ecosistemas y Sustentabilidad, UNAM</t>
  </si>
  <si>
    <t>Estrategia intercultural para la promoción y apropiación de ecotecnologías sustentables en comunidades rurales: acercando las tecnologías a la gente</t>
  </si>
  <si>
    <t>C-403/2022</t>
  </si>
  <si>
    <t>360</t>
  </si>
  <si>
    <t>EL COLEGIO MEXIQUENSE, A.C.</t>
  </si>
  <si>
    <t>EL ECOSISTEMA DEL LIBRO EN EL ESTADO DE MÉXICO. HACIA UN OBSERVATORIO DE LA LECTURA</t>
  </si>
  <si>
    <t>C-58/2022</t>
  </si>
  <si>
    <t>Pp F003 3/I-E/2023</t>
  </si>
  <si>
    <t>361</t>
  </si>
  <si>
    <t>UNIVERSIDAD AUTÓNOMA METROPOLITANA UNIDAD CUAJIMALPA</t>
  </si>
  <si>
    <t>ESCRIBE Y LEE TU MUNDO. CULTURA CIENTÍFICA Y ESCRITURA CREATIVA PARA LA INCLUSIÓN SOCIAL</t>
  </si>
  <si>
    <t>C-59/2022</t>
  </si>
  <si>
    <t>362</t>
  </si>
  <si>
    <t>INSTITUTO TECNOLÓGICO Y ESTUDIOS SUPERIORES DE MONTERREY, CAMPUS SONORA NORTE</t>
  </si>
  <si>
    <t>TALLERES INTERCULTURALES DE REDACCIÓN Y EDICIÓN DIGITAL PARA LA CREACIÓN DE MATERIAL DIDÁCTICO EN CMIIQUE IITOM (SERI)</t>
  </si>
  <si>
    <t>1601410-2</t>
  </si>
  <si>
    <t>C-60/2022</t>
  </si>
  <si>
    <t>363</t>
  </si>
  <si>
    <t>UNIVERSIDAD AUTÓNOMA DE YUCATÁN</t>
  </si>
  <si>
    <t>MODELO DE ACTIVACIÓN LECTORA PARA LA INCLUSIÓN SOCIAL DE JÓVENES DE BACHILLERATO</t>
  </si>
  <si>
    <t>C-93/2022</t>
  </si>
  <si>
    <t>364</t>
  </si>
  <si>
    <t>FOMENTO DE LA LECTOESCRITURA EN ESTUDIANTES SORDOS(AS) DE NIVEL BÁSICO EN ESCUELAS ESPECIALES Y REGULARES A TRAVÉS DEL USO DE RECURSOS DIDÁCTICOS INTERACTIVOS CON UN ENFOQUE BILINGÜE-BICULTURAL</t>
  </si>
  <si>
    <t>C-61/2022</t>
  </si>
  <si>
    <t>365</t>
  </si>
  <si>
    <t>OFICINA DE PROGRAMA DE GOBIERNO</t>
  </si>
  <si>
    <t>MEDIADORES DE LENGUA DE SEÑAS MEXICANA PARA FACILITAR LA LECTOESCRITURA EN PERSONAS SORDAS NO ESCOLARIZADAS</t>
  </si>
  <si>
    <t>C-63/2022</t>
  </si>
  <si>
    <t>366</t>
  </si>
  <si>
    <t>FACULTAD DE CIENCIAS</t>
  </si>
  <si>
    <t>PROYECTO KATUWAN, PLAN MAESTRO DE MANEJO SUSTENTABLE DE LA MICRORREGIÓN EL TAJÍN-PLAN DE HIDALGO, VERACRUZ</t>
  </si>
  <si>
    <t>C-79/2022</t>
  </si>
  <si>
    <t>Pp F003 4/I-E/2023</t>
  </si>
  <si>
    <t>367</t>
  </si>
  <si>
    <t>CENTRO DE INVESTIGACIONES Y ESTUDIOS SUPERIORES EN ANTROPOLOGÍA SOCIAL</t>
  </si>
  <si>
    <t>RECONFIGURACIÓN AGROECOLÓGICA, ALIMENTARIA Y DE SALUD PARA REVERTIR UN PROBABLE DAÑO RENAL Y NEUROCOGNITIVO ASOCIADOS A LA PRESENCIA DE PLAGUICIDAS EN NIÑOS DE LOCALIDADES RURALES DE JALISCO</t>
  </si>
  <si>
    <t>C-89/2022</t>
  </si>
  <si>
    <t>368</t>
  </si>
  <si>
    <t>INSTITUTO POTOSINO DE INVESTIGACIÓN CIENTÍFICA Y TECNOLÓGICA, A.C.</t>
  </si>
  <si>
    <t>OBSERVATORIOS PARTICIPATIVOS SOCIO-ECOLÓGICOS DE ZONAS ÁRIDAS. ETAPA II: CO-DEFINICIÓN Y CO-GENERACIÓN DEL CONOCIMIENTO PARA LA PROTECCIÓN DE LA DIVERSIDAD CULTURAL Y BIÓTICA Y EL DESARROLLO SOSTENIBLE</t>
  </si>
  <si>
    <t>C-90/2022</t>
  </si>
  <si>
    <t>369</t>
  </si>
  <si>
    <t>INSTITUTO DE ECOLOGÍA</t>
  </si>
  <si>
    <t>AUGE MEZCALERO Y DEUDAS DE EXTINCIÓN: INVESTIGACIÓN INTERDISCIPLINARIA HACIA LA SUSTENTABILIDAD</t>
  </si>
  <si>
    <t>1602701-48</t>
  </si>
  <si>
    <t>C-80/2022</t>
  </si>
  <si>
    <t>370</t>
  </si>
  <si>
    <t>INSTITUTO DE INVESTIGACIONES EN ECOSISTEMAS Y SUSTENTABILIDAD</t>
  </si>
  <si>
    <t>CONSTRUCCIÓN TRANSDISCIPLINARIA DE SISTEMAS SOCIOECOLÓGICOS INTERCULTURALES AGROALIMENTARIOS MÁS JUSTOS, SUSTENTABLES Y RESILIENTES</t>
  </si>
  <si>
    <t>C-66/2022</t>
  </si>
  <si>
    <t>371</t>
  </si>
  <si>
    <t>INSTITUTO DE ECOLOGIA, A.C.</t>
  </si>
  <si>
    <t>BIODIVERSIDAD EN LA MILPA Y SU SUELO: BASES DE LA SEGURIDAD ALIMENTARIA DE MUJERES, ADOLESCENTES Y NIÑOS RURALES</t>
  </si>
  <si>
    <t>C-69/2022</t>
  </si>
  <si>
    <t>372</t>
  </si>
  <si>
    <t>RESILIENCIA Y ESTABILIDAD SOCIOECOLÓGICA DE LA CAFETICULTURA MEXICANA BAJO SOMBRA: HACIA NUEVOS PARADIGMAS</t>
  </si>
  <si>
    <t>C-164/2022</t>
  </si>
  <si>
    <t>373</t>
  </si>
  <si>
    <t>CONSTRUYENDO PUENTES HACIA LA BÚSQUEDA DE SOLUCIONES A LOS PROBLEMAS SOCIOECOLÓGICOS EN LA PENÍNSULA DE YUCATÁN</t>
  </si>
  <si>
    <t>C-67/2022</t>
  </si>
  <si>
    <t>374</t>
  </si>
  <si>
    <t>CENTRO DE INVESTIGACIONES BIOLÓGICAS DEL NOROESTE SC</t>
  </si>
  <si>
    <t>SUSTENTABILIDAD Y RESILIENCIA DE SISTEMAS SOCIOECOLÓGICOS ANTE EL CAMBIO CLIMÁTICO. BIENESTAR SOCIAL, PATRIMONIO BIOCULTURAL Y SEGURIDAD ALIMENTARIA EN SISTEMAS GANADEROS TRADICIONALES EN AMBIENTES ÁRIDOS</t>
  </si>
  <si>
    <t>C-165/2022</t>
  </si>
  <si>
    <t>375</t>
  </si>
  <si>
    <t>LABORATORIO TRANSDISCIPLINARIO DE INNOVACIÓN SOCIO-ECOLÓGICA PARA LA GANADERÍA SOSTENIBLE EN LA REGIÓN DE LOS TUXTLAS, VERACRUZ</t>
  </si>
  <si>
    <t>C-81/2022</t>
  </si>
  <si>
    <t>376</t>
  </si>
  <si>
    <t>UNIVERSIDAD AUTÓNOMA METROPOLITANA UNIDAD XOCHIMILCO</t>
  </si>
  <si>
    <t>INNOVACIONES PRODUCTIVAS Y SOCIALES PARA FORTALECER COMUNIDADES Y CONSERVAR ECOSISTEMAS</t>
  </si>
  <si>
    <t>C-94/2022</t>
  </si>
  <si>
    <t>377</t>
  </si>
  <si>
    <t>ATENCIÓN DE LA PROBLEMÁTICA ASOCIADA A FLORECIMIENTOS ALGALES NOCIVOS EN BAJA CALIFORNIA: INTEGRACIÓN DEL CONOCIMIENTO A NECESIDADES SOCIO-AMBIENTALES Y ECONÓMICAS</t>
  </si>
  <si>
    <t>C-91/2022</t>
  </si>
  <si>
    <t>378</t>
  </si>
  <si>
    <t>ABEJAS Y TERRITORIOS: FORTALECIMIENTO DE LA ACCIÓN COLECTIVA DE APICULTORAS Y APICULTORES EN TERRITORIOS CON DIVERSIDAD BIOCULTURAL DE LA PENÍNSULA DE YUCATÁN PARA TRANSITAR HACIA REGÍMENES SOCIOAMBIENTALES MÁS EQUITATIVOS Y SOSTENIBLES</t>
  </si>
  <si>
    <t>C-353/2022</t>
  </si>
  <si>
    <t>379</t>
  </si>
  <si>
    <t>EL COLEGIO DE LA FRONTERA SUR UNIDAD VILLAHERMOSA</t>
  </si>
  <si>
    <t>EL IMPACTO DE MEGAPROYECTOS EN SISTEMAS SOCIOECOLÓGICOS DESDE UNA PERSPECTIVA TRANSDISCIPLINARIA: EL PROGRAMA DE DESARROLLO INTEGRAL EN LOS TERRITORIOS DEL TREN MAYA</t>
  </si>
  <si>
    <t>1702485-3</t>
  </si>
  <si>
    <t>C-365/2022</t>
  </si>
  <si>
    <t>380</t>
  </si>
  <si>
    <t>CIESAS-SURESTE</t>
  </si>
  <si>
    <t>JUSTICIA ESPACIAL PARA PERSONAS EN IN/MOVILIDAD EN ENTIDADES CONSIDERADAS TEMPORALES, O DE PASO, Y LAS COMUNIDADES QUE LAS RECIBEN. INICIATIVAS DESDE LA FRONTERA SUR DE MÉXICO</t>
  </si>
  <si>
    <t>1704156-6</t>
  </si>
  <si>
    <t>C-92/2022</t>
  </si>
  <si>
    <t>Pp F003 5/I-E/2023</t>
  </si>
  <si>
    <t>381</t>
  </si>
  <si>
    <t>UNIVERSIDAD AUTÓNOMA DE NUEVO LEÓN</t>
  </si>
  <si>
    <t>DERECHO Y ACCESO A LA SALUD DE LOS MIGRANTES: TRAYECTORIAS DE ATENCIÓN A LA SALUD DE PERSONAS EN MOVILIDAD POR CIUDADES DEL NORESTE DE MÉXICO Y REGIÓN DEL VALLE DE TEXAS.</t>
  </si>
  <si>
    <t>C-70/2022</t>
  </si>
  <si>
    <t>382</t>
  </si>
  <si>
    <t>UNIVERSIDAD AUTÓNOMA DE SINALOA</t>
  </si>
  <si>
    <t>CULTURA, NARCOTRÁFICO, VIOLENCIAS Y JUVENICIDIOS EN SINALOA. ANÁLISIS PARA SU COMPRENSIÓN, INCIDENCIA Y TRANSFORMACIÓN</t>
  </si>
  <si>
    <t>C-170/2022</t>
  </si>
  <si>
    <t>383</t>
  </si>
  <si>
    <t>RED DE POSGRADOS EN EDUCACIÓN, A.C.</t>
  </si>
  <si>
    <t>"INCIDENCIA POLÍTICA DE LAS FAMILIAS DE PERSONAS DESAPARECIDAS EN GUANAJUATO Y JALISCO A PARTIR DE LOS PROCESOS ORGANIZATIVOS Y DE CONSTRUCCIÓN DE MEMORIA"</t>
  </si>
  <si>
    <t>C-82/2022</t>
  </si>
  <si>
    <t>384</t>
  </si>
  <si>
    <t>UNIVERSIDAD AUTÓNOMA DE NAYARIT</t>
  </si>
  <si>
    <t>DESARTICULANDO LA VIOLENCIA JUVENIL Y DE GÉNERO EN INSTITUCIONES DE EDUCACIÓN SUPERIOR DE MÉXICO</t>
  </si>
  <si>
    <t>C-95/2022</t>
  </si>
  <si>
    <t>385</t>
  </si>
  <si>
    <t>CIESAS-CIUDAD DE MÉXICO</t>
  </si>
  <si>
    <t>VIOLENCIAS MÚLTIPLES Y RACISMO EN GUERRERO: HACIA UNA JUSTICIA TRANSFORMADORA QUE CONTRIBUYA A LA CONSTRUCCIÓN DE PAZ</t>
  </si>
  <si>
    <t>1704156-7</t>
  </si>
  <si>
    <t>C-354/2022</t>
  </si>
  <si>
    <t>386</t>
  </si>
  <si>
    <t>EL COLEGIO DE SONORA OPD</t>
  </si>
  <si>
    <t>MESABANCOS EN ESPERA. DERECHO A LA EDUCACIÓN DE NIÑOS, NIÑAS Y ADOLESCENTES MIGRANTES DE RETORNO Y EN ESPERA DE REFUGIO. PROGRAMA DE ASESORÍAS ESCOLARES GRATUITAS PARA PROMOVER BUENAS PRÁCTICAS INSTITUCIONALES Y ACCESO A LA ESCUELA.</t>
  </si>
  <si>
    <t>C-84/2022</t>
  </si>
  <si>
    <t>387</t>
  </si>
  <si>
    <t>UNIVERSIDAD JUÁREZ DEL ESTADO DE DURANGO</t>
  </si>
  <si>
    <t>INTERVENCIÓN DESDE UNA CULTURA DE PAZ PARA LA EDIFICACIÓN DE COMUNIDADES SALUDABLES EN EL ESTADO DE DURANGO</t>
  </si>
  <si>
    <t>C-355/2022</t>
  </si>
  <si>
    <t>388</t>
  </si>
  <si>
    <t>UNIVERSIDAD AUTÓNOMA DE COAHUILA</t>
  </si>
  <si>
    <t>PROGRAMA COMUNITARIO INTEGRAL CON ENFOQUE EDUCATIVO Y DE SALUD MENTAL PARA NIÑOS, NIÑAS Y ADOLESCENTES FAMILIARES DE PERSONAS DESAPARECIDAS</t>
  </si>
  <si>
    <t>C-244/2022</t>
  </si>
  <si>
    <t>389</t>
  </si>
  <si>
    <t>Centro de Investigación e Innovación en Tecnologías de la Información (INFOTEC)</t>
  </si>
  <si>
    <t>Fortalecimiento tecnológico del Centro de Investigación e Innovación en Tecnologías de la Información (INFOTEC) con infraestructura de nube y framework para el desarrollo colaborativo de software. Estrategia de habilitación hacia la soberanía e independencia tecnológica</t>
  </si>
  <si>
    <t>C-634/2022</t>
  </si>
  <si>
    <t>Pp F003 6/I-E/2023</t>
  </si>
  <si>
    <t>390</t>
  </si>
  <si>
    <t>Centro de Investigación Científica y de Educación Superior de Ensenada, Baja California (CICESE)</t>
  </si>
  <si>
    <t>RECCA y Co-Meta para favorecer la divulgación de los datos de investigación y la producción de HCTI</t>
  </si>
  <si>
    <t>C-633/2022</t>
  </si>
  <si>
    <t>Pp F003 7/I-E/2023</t>
  </si>
  <si>
    <t>391</t>
  </si>
  <si>
    <t>Centro de Investigación en Ciencias de Información Geoespacial, A.C.</t>
  </si>
  <si>
    <t>Proyecto de investigación Gema. Gestor de mapas para la investigación en materia de humanidades, ciencias y tecnologías con el uso de componentes abiertos y reutilizables para promover la soberanía tecnológica</t>
  </si>
  <si>
    <t>C-632/2022</t>
  </si>
  <si>
    <t>Pp F003 8/I-E/2023</t>
  </si>
  <si>
    <t>392</t>
  </si>
  <si>
    <t>Universidad Nacional Autónoma de México / Instituto de Investigaciones Jurídicas</t>
  </si>
  <si>
    <t>La regulación de los diferentes usos del cannabis y la evaluación de sus impactos sociales, a partir de una política basada en evidencia científica</t>
  </si>
  <si>
    <t>1602701-62</t>
  </si>
  <si>
    <t>FORDECYT-PRONACES/86/2021</t>
  </si>
  <si>
    <t>Pp F003 9/I-E/2023</t>
  </si>
  <si>
    <t>393</t>
  </si>
  <si>
    <t>Neuronic Mexicana, S.A. de C.V.</t>
  </si>
  <si>
    <t>Caracterización farmacocinética oral a dosis únicas de CNEURO-201 en ratas wistar administradas a tres dosis (baja, media y alta) </t>
  </si>
  <si>
    <t>C-735/2022</t>
  </si>
  <si>
    <t>394</t>
  </si>
  <si>
    <t>Validación del proceso de producción y pruebas preclínicas de [18f] cneuro-120, un radiofármaco potencial para el diagnóstico precoz de la Enfermedad de Alzheimer</t>
  </si>
  <si>
    <t>C-736/2022</t>
  </si>
  <si>
    <t>395</t>
  </si>
  <si>
    <t>Evaluación de la actividad biológica in vivo, in vitro y ex vivo de CNEURO-201, candidato terapéutico de la Enfermedad de Alzheimer</t>
  </si>
  <si>
    <t>C-737/2022</t>
  </si>
  <si>
    <t>396</t>
  </si>
  <si>
    <t>Evaluación preclínica de NeuroEPO como neuroprotector de las consecuencias de un Traumatismo Craneoencefálico Severo</t>
  </si>
  <si>
    <t>C-738/2022</t>
  </si>
  <si>
    <t>397</t>
  </si>
  <si>
    <t>Centro de Estudios del Movimiento Obrero y Socialista</t>
  </si>
  <si>
    <t>Pasado, presente y perspectiva de la transformación. Memoria, documentación y evaluación de cinco nodos del cambio posneoliberal</t>
  </si>
  <si>
    <t>C-513/2022</t>
  </si>
  <si>
    <t>Pp F003 3/II-E/2023</t>
  </si>
  <si>
    <t>398</t>
  </si>
  <si>
    <t>Colegio de Postgraduados Campus Montecillo</t>
  </si>
  <si>
    <t>LOS HONGOS COMESTIBLES CULTIVADOS Y SILVESTRES COMO PROMOTORES DE DESARROLLO RURAL SUSTENTABLE, SOBERANIA ALIMENTARIA Y SISTEMAS AGROECOLOGICOS</t>
  </si>
  <si>
    <t>1700033-7</t>
  </si>
  <si>
    <t>C-644/2021</t>
  </si>
  <si>
    <t>Pp F003 4/II-E/2023</t>
  </si>
  <si>
    <t>399</t>
  </si>
  <si>
    <t>Sistema agroacuícola integrado sostenible e incluyente para comedores comunitarios en zonas urbanas y periurbanas: " Un nuevo modelo para lograr la soberanía alimentaría en México"</t>
  </si>
  <si>
    <t>C-627/2021</t>
  </si>
  <si>
    <t>400</t>
  </si>
  <si>
    <t>1.1	IMPLEMENTACIÓN DE UNIDADES DE PRODUCCIÓN AGROECOLÓGICA PARA EL AUTOABASTO FAMILIAR.</t>
  </si>
  <si>
    <t>C-633/2021</t>
  </si>
  <si>
    <t>401</t>
  </si>
  <si>
    <t>UNIVERSIDAD AUTONOMA BENITO JUAREZ DE OAXACA</t>
  </si>
  <si>
    <t>INTERVENCIÓN EN EL SISTEMA DE PRODUCCIÓN DE PEQUEÑOS RUMIANTES COMO ESTRATEGIA DE SOBERANÍA ALIMENTARIA EN COMUNIDADES DE ALTA MARGINACIÓN DE LA MIXTECA OAXAQUEÑA</t>
  </si>
  <si>
    <t>C-630/2021</t>
  </si>
  <si>
    <t>402</t>
  </si>
  <si>
    <t>Protección de la propiedad intelectual social del carácter Fijación Biológica de Nitrógeno  del maíz Olotón y aprovechamiento en la seguridad y soberanía alimentarias de México</t>
  </si>
  <si>
    <t>C-646/2021</t>
  </si>
  <si>
    <t>403</t>
  </si>
  <si>
    <t>Desarrollo de una variedad de frijol pinto (Phaseolus vulgaris L.) de alto rendimiento en densidades bajas y tolerante a sequía para reducir los efectos del cambio climático e incrementar la producción nacional.</t>
  </si>
  <si>
    <t>C-647/2021</t>
  </si>
  <si>
    <t>404</t>
  </si>
  <si>
    <t>Centro de Investigaciones Biológicas del Noroeste SC</t>
  </si>
  <si>
    <t>Producción de alimento de alta proteína marina, mediante la implementación de modelos artesanales acuícolas, para fortalecer la economía de comunidades costeras del Pacífico mexicano.</t>
  </si>
  <si>
    <t>C-517/2022</t>
  </si>
  <si>
    <t>Pp F003 5/II-E/2023</t>
  </si>
  <si>
    <t>405</t>
  </si>
  <si>
    <t>Universidad Michoacana de San Nicolas de Hidalgo</t>
  </si>
  <si>
    <t>Estrategias de manejo agroecológico en el cultivo de maíz criollo en el Municipio de Ocampo, Michoacán, para conservar la diversidad genética, y mejorar el rendimiento y calidad nutricional del grano.</t>
  </si>
  <si>
    <t>C-518/2022</t>
  </si>
  <si>
    <t>406</t>
  </si>
  <si>
    <t>Escuela Nacional de Estudios Superiores Unidad Morelia</t>
  </si>
  <si>
    <t>Agrosilviculturas agroecológicas urbanas y periurbanas de México para nuestras soberanías (alimentarias).</t>
  </si>
  <si>
    <t>C-519/2022</t>
  </si>
  <si>
    <t>407</t>
  </si>
  <si>
    <t>Junta Intermunicipal Biocultural del Puuc</t>
  </si>
  <si>
    <t>Corredor de comercio agroalimentario popular y solidario en las Regiones Milpera y Biocultural del Puuc en Yucatán.</t>
  </si>
  <si>
    <t>C-520/2022</t>
  </si>
  <si>
    <t>408</t>
  </si>
  <si>
    <t>Red solidaria agroecológica que fomente la soberanía alimentaria en el centro y Montaña de Guerrero mediante la producción, autoconsumo e intercambio de alimentos sanos para población de bajos ingresos.</t>
  </si>
  <si>
    <t>C-521/2022</t>
  </si>
  <si>
    <t>409</t>
  </si>
  <si>
    <t>Facultad de Medicina Veterinaria y Zootecnia</t>
  </si>
  <si>
    <t>Desarrollo de estrategias participativas para el fortalecimiento de redes de producción y consumo de productos lácteos tradicionales orientadas a la soberanía alimentaria de territorios del centro-occidente de México.</t>
  </si>
  <si>
    <t>C-533/2022</t>
  </si>
  <si>
    <t>410</t>
  </si>
  <si>
    <t>Universidad Autónoma Metropolitana Unidad Iztapalapa</t>
  </si>
  <si>
    <t>Fortalecimiento de los circuitos justos de producción-consumo de los productos de la colmena de las abejas nativas.</t>
  </si>
  <si>
    <t>C-551/2022</t>
  </si>
  <si>
    <t>411</t>
  </si>
  <si>
    <t>Centro de Investigacion y Asistencia en Tecnología y Diseño del Estado de Jalisco, A.C.</t>
  </si>
  <si>
    <t>Desarrollo e implementación de metodologías sustentables para el aprovechamiento de biomasa de algas, residuos pesqueros y acuícolas de la península de Yucatán, para su valorización como ingredientes alimenticios nutritivos y productos funcionales.</t>
  </si>
  <si>
    <t>C-535/2022</t>
  </si>
  <si>
    <t>412</t>
  </si>
  <si>
    <t>Centro de Investigación y de Estudios Avanzados del Instituto Politécnico Nacional. / Unidad Querétaro</t>
  </si>
  <si>
    <t>Estudio Integral de la calidad microbiológica, toxicológica y nutrimental del maíz y tortilla en la cadena de comercialización de maíz-tortilla en diferentes regiones de México.</t>
  </si>
  <si>
    <t>1701645-3</t>
  </si>
  <si>
    <t>C-536/2022</t>
  </si>
  <si>
    <t>413</t>
  </si>
  <si>
    <t>Universidad del Mar</t>
  </si>
  <si>
    <t>Modelo de intervención comunitaria para la revalorización y autogestión de la pesca artesanal, como elemento de identidad cultural y de autosuficiencia alimentaria en las poblaciones afro-mexicanas de la costa de Oaxaca.</t>
  </si>
  <si>
    <t>C-550/2022</t>
  </si>
  <si>
    <t>414</t>
  </si>
  <si>
    <t>Hacia la soberanía alimentaria en regiones lacustres de Michoacán desde la responsabilidad social: incidencia desde los actores.</t>
  </si>
  <si>
    <t>C-522/2022</t>
  </si>
  <si>
    <t>415</t>
  </si>
  <si>
    <t>Benemérita Universidad Autónoma De Puebla</t>
  </si>
  <si>
    <t>Casa de la semilla y huertos urbanos agroecológicos en la región centro de Puebla: una estrategia necesaria de transformación hacia la soberanía alimentaria.</t>
  </si>
  <si>
    <t>C-523/2022</t>
  </si>
  <si>
    <t>416</t>
  </si>
  <si>
    <t>Cultivo extensivo de langostino malayo (Macrobrachium rosenbergii) en comunidades rurales de San Pedro Pochutla, Oax., para el autoconsumo y abasto popular.</t>
  </si>
  <si>
    <t>C-524/2022</t>
  </si>
  <si>
    <t>417</t>
  </si>
  <si>
    <t>Reconstruyendo nuestra cultura alimentaria: propuesta desde la investigación/acción participativa con niños/as de Iztapalapa, CDMX.</t>
  </si>
  <si>
    <t>C-325/2022</t>
  </si>
  <si>
    <t>418</t>
  </si>
  <si>
    <t>Universidad de La Salle Bajío A.C. - Campus Campestre</t>
  </si>
  <si>
    <t>Caminando hacia la soberanía alimentaria en México. Fortalecimiento de 10 Territorios-Red Agroecológicos (ForTeRA).</t>
  </si>
  <si>
    <t>1800565-2</t>
  </si>
  <si>
    <t>C-593/2022</t>
  </si>
  <si>
    <t>419</t>
  </si>
  <si>
    <t>Impacto socioeconómico y nutrimental con incidencia social participativa en la producción de espirulina en municipios con alta carencia alimentaria.</t>
  </si>
  <si>
    <t>C-537/2022</t>
  </si>
  <si>
    <t>420</t>
  </si>
  <si>
    <t>Alternativas agroecológicas integradas para minimizar el uso de plaguicidas en sistemas hortícolas</t>
  </si>
  <si>
    <t>C-643/2021</t>
  </si>
  <si>
    <t>Pp F003 6/II-E/2023</t>
  </si>
  <si>
    <t>421</t>
  </si>
  <si>
    <t>INSTITUTO DE BIOLOGÍA</t>
  </si>
  <si>
    <t>Aflatoxinas en maíces criollos e híbridos, y su presencia  en enfermedades pulmonares de México (cáncer de pulmón, aspergilosis, tuberculosis  y Covid-19).</t>
  </si>
  <si>
    <t>1602701-72</t>
  </si>
  <si>
    <t>C-645/2021</t>
  </si>
  <si>
    <t>422</t>
  </si>
  <si>
    <t>COMUNIDAD UNIVERSITARIA DEL GOLFO CENTRO, A.C.</t>
  </si>
  <si>
    <t>Fortalecimiento y habilitación de redes e iniciativas alimentarias de producción y consumo local de economía social y solidaria, en el marco territorial de la zona metropolitana Puebla-Tlaxcala</t>
  </si>
  <si>
    <t>C-620/2021</t>
  </si>
  <si>
    <t>423</t>
  </si>
  <si>
    <t>CENTRO DE INVESTIGACION EN ALIMENTACION Y DESARROLLO, A.C.-MAZATLAN</t>
  </si>
  <si>
    <t>Impacto de la tilapia de cultivo en la Soberanía Alimentaria: inclusión de micro y pequeños acuacultores rurales de dos regiones de Guerrero y Oaxaca a la digitalización(e-comercio),agregación de valor y uso de subproductos y comercialización justa</t>
  </si>
  <si>
    <t>1602717-1</t>
  </si>
  <si>
    <t>C-622/2021</t>
  </si>
  <si>
    <t>424</t>
  </si>
  <si>
    <t>Colegio de Postgraduados Campus Puebla</t>
  </si>
  <si>
    <t>Dinamización de las unidades de producción campesina para mejorar los circuitos regionales de alimentos saludables y frescos, accesibles a poblaciones rurales y urbanas de bajos ingresos en tres municipios de Puebla</t>
  </si>
  <si>
    <t>1700033-1</t>
  </si>
  <si>
    <t>C-624/2021</t>
  </si>
  <si>
    <t>425</t>
  </si>
  <si>
    <t>INSTITUTO TECNOLÓGICO SUPERIOR DE LA SIERRA NORTE DE PUEBLA</t>
  </si>
  <si>
    <t>Caracterización de la riqueza biocultural del frijol criollo de la Sierra Norte de Puebla para la agrodiversidad sustentable.</t>
  </si>
  <si>
    <t>C-625/2021</t>
  </si>
  <si>
    <t>426</t>
  </si>
  <si>
    <t>CONSERVACIÓN, MEJORAMIENTO PARTICIPATIVO Y APROVECHAMIENTO SUSTENTABLE DE LA DIVERSIDAD DE MAÍCES NATIVOS EN LA REGIÓN CENTRO-SUR DE MÉXICO</t>
  </si>
  <si>
    <t>C-626/2021</t>
  </si>
  <si>
    <t>427</t>
  </si>
  <si>
    <t>Rescate y mejoramiento participativo de prácticas agroecológicas tradicionales de producción de carne y leche de las regiones de clima tropical de México para mejorar el autoabasto de alimentos de calidad de las familias campesinas vulnerables</t>
  </si>
  <si>
    <t>C-628/2021</t>
  </si>
  <si>
    <t>428</t>
  </si>
  <si>
    <t>Tecnológico Nacional de México / Instituto Tecnológico de Veracruz</t>
  </si>
  <si>
    <t>Medidas integrales de adaptación al cambio climático para la seguridad alimentaria en la costa central del Golfo de México.</t>
  </si>
  <si>
    <t>C-631/2021</t>
  </si>
  <si>
    <t>429</t>
  </si>
  <si>
    <t>Comisión Nacional para Prevenir y Erradicar la Violencia contra las Mujeres</t>
  </si>
  <si>
    <t>Análisis regional y fortalecimiento de política pública local para prevenir y erradicar la violencia de género a través de los Grupos Interinstitucionales y Multidisciplinarios de las AVGM</t>
  </si>
  <si>
    <t>1704221-3</t>
  </si>
  <si>
    <t>C-482/2022</t>
  </si>
  <si>
    <t>Pp F003 7/II-E/2023</t>
  </si>
  <si>
    <t>430</t>
  </si>
  <si>
    <t>Universidad Michoacana de San Nicolás de Hidalgo</t>
  </si>
  <si>
    <t>Monitoreo y seguimiento de las rutas potenciales de dispersión de secuencias transgénicas y residuos de herbicidas en maíz y productos derivados para el consumo humano: fortalecimiento de la soberanía alimentaria, salud humana y ambiental de México</t>
  </si>
  <si>
    <t>C-734/2022</t>
  </si>
  <si>
    <t>Pp F003 9/II-E/2023</t>
  </si>
  <si>
    <t>431</t>
  </si>
  <si>
    <t>Diagnóstico, identificación y análisis de los impactos y afectaciones ocasionadas por la presa El Zapotillo y la elaboración conjunta de una estrategia de resarcimiento</t>
  </si>
  <si>
    <t>C-590/2022</t>
  </si>
  <si>
    <t>Pp F003 3/II-O/2023</t>
  </si>
  <si>
    <t>432</t>
  </si>
  <si>
    <t>Abordaje psicosocial de las comunidades: Acasico, Palmarejo y Temacapulín, afectadas por el proyecto El Zapotillo</t>
  </si>
  <si>
    <t>C-558/2022</t>
  </si>
  <si>
    <t>Pp F003 4/II-O/2023</t>
  </si>
  <si>
    <t>433</t>
  </si>
  <si>
    <t>Universidad Pedagógica Nacional</t>
  </si>
  <si>
    <t>Fortalecimiento del bilingüismo en comunidades de vitalidad lingüística alta y media, y con presencia de procesos de desplazamiento de las lenguas indígenas</t>
  </si>
  <si>
    <t>C-725/2022</t>
  </si>
  <si>
    <t>Pp F003 5/II-O/2023</t>
  </si>
  <si>
    <t>434</t>
  </si>
  <si>
    <t>Estrategias para la prevención, diagnóstico, registro y seguimiento de la enfermedad renal y de susfactores de riesgo socioambientales en poblaciones vulnerables de Tlaxcala.</t>
  </si>
  <si>
    <t>C-425/2022</t>
  </si>
  <si>
    <t>Pp F003 6/II-O/2023</t>
  </si>
  <si>
    <t>435</t>
  </si>
  <si>
    <t>Instituto Nacional de Investigaciones Forestales, Agrícolas y Pecuarias. (INIFAP)</t>
  </si>
  <si>
    <t>Desarrollo de competencias en técnicos y productores del Programa Sembrando Vida y otros afines, para incrementar la productividad de las pequeñas unidades de producción y generar canales de comercialización de productos agroecológicos</t>
  </si>
  <si>
    <t>C- 25/2023/2022</t>
  </si>
  <si>
    <t>Pp F003 10/II-O/2023</t>
  </si>
  <si>
    <t>436</t>
  </si>
  <si>
    <t>Presencia de glifosato y AMPA en suelo, agua y orina humana en distintas regiones de México</t>
  </si>
  <si>
    <t>C- 26/2023/2022</t>
  </si>
  <si>
    <t>437</t>
  </si>
  <si>
    <t>Centro de Investigación y Asistencia en Tecnología y Diseño del Estado de Jalisco, A.C. (CIATEJ)</t>
  </si>
  <si>
    <t>Manejo agroecológico para la sustitución de glifosato y otros agrotóxicos en naranja valencia, cítricos y sus cultivos asociados en el norte del estado de Veracruz y noreste de Puebla</t>
  </si>
  <si>
    <t>C- 27/2023/2022</t>
  </si>
  <si>
    <t>438</t>
  </si>
  <si>
    <t>Universidad Autónoma Chapingo</t>
  </si>
  <si>
    <t>Alternativas agroecológicas orientadas a la sustitución gradual de herbicidas a base de glifosato en frutales y cultivos básicos</t>
  </si>
  <si>
    <t>439</t>
  </si>
  <si>
    <t>Asociación Nacional de Empresas Comercializadoras de Productores del Campo A.C. (ANEC)</t>
  </si>
  <si>
    <t>Propuesta, validación y difusión de prácticas de manejo de arvenses sin glifosato, en cultivos de maíz, que abonen a la transición agroecológica; en microrregiones campesinas en Chiapas, Jalisco, Nayarit y Guanajuato, Etapa 3</t>
  </si>
  <si>
    <t>440</t>
  </si>
  <si>
    <t>Colegio de Postgraduados (COLPOS)</t>
  </si>
  <si>
    <t>Fortalecimiento de la economía de los productores rurales mediante el desarrollo de empresas sociales agrupadas en proyectos de integración económica bajo un enfoque de equidad y sustentabilidad</t>
  </si>
  <si>
    <t>C- 21/2023/2022</t>
  </si>
  <si>
    <t>441</t>
  </si>
  <si>
    <t>Altus Biopharm, S.A.P.I. DE C.V.</t>
  </si>
  <si>
    <t>Implementación de proceso para producción, almacenaje, logística y comercialización de productos bioinsecticidas</t>
  </si>
  <si>
    <t>C- 24/2023/2022</t>
  </si>
  <si>
    <t>Pp F003 11/II-O/2023</t>
  </si>
  <si>
    <t>442</t>
  </si>
  <si>
    <t>Universidad Autónoma de Coahuila</t>
  </si>
  <si>
    <t>Valorización de extractos potencializados de recursos naturales como una alternativa de control y manejo de malezas</t>
  </si>
  <si>
    <t>C- 19/2023/2022</t>
  </si>
  <si>
    <t>443</t>
  </si>
  <si>
    <t>Corporativo de Desarrollo Sustentable, S.A. de C.V.</t>
  </si>
  <si>
    <t>Producción Comercial de un Nano Herbicida a Base de Biocarbón y Extractos Vegetales</t>
  </si>
  <si>
    <t>C- 22/2023/2022</t>
  </si>
  <si>
    <t>444</t>
  </si>
  <si>
    <t>Optimización y validación de la efectividad de un bioherbicida formulado a base de plantas de uso tradicional del semidesierto mexicano</t>
  </si>
  <si>
    <t>C- 23/2023/2022</t>
  </si>
  <si>
    <t>445</t>
  </si>
  <si>
    <t>Estrategias colaborativas a favor de la soberanía alimentaria de México, desde la construcción de conocimientos, la articulación y el fortalecimiento de proyectos de investigación e incidencia</t>
  </si>
  <si>
    <t>C-591/2022</t>
  </si>
  <si>
    <t>Pp F003 4/III-E/2023</t>
  </si>
  <si>
    <t>446</t>
  </si>
  <si>
    <t>Tecnológico Nacional de México / Instituto Tecnológico de Cancún</t>
  </si>
  <si>
    <t>Fortalecimiento de la Infraestructura Científica del Instituto Tecnológico de Cancún como Apoyo al Desarrollo de los Posgrados en Ciencias Ambientales</t>
  </si>
  <si>
    <t>1602786-18</t>
  </si>
  <si>
    <t>C-706/2022</t>
  </si>
  <si>
    <t>Pp F003 6/III-O/2023</t>
  </si>
  <si>
    <t>447</t>
  </si>
  <si>
    <t>UNIVERSIDAD POPULAR DE LA CHONTALPA</t>
  </si>
  <si>
    <t>Infraestructura para potenciar la transición energética en el sureste mexicano mediante el desarrollo de tecnologías eólicas y fotovoltaicas</t>
  </si>
  <si>
    <t>C-713/2022</t>
  </si>
  <si>
    <t>448</t>
  </si>
  <si>
    <t>Corporación Mexicana de Investigación en Materiales, S.A. de C.V. (COMIMSA)</t>
  </si>
  <si>
    <t>Proyecto para la Conformación de un “Observatorio de Propiedad Intelectual y Transferencia Tecnológica”</t>
  </si>
  <si>
    <t>Las demás actividades que determine el CTA directamente vinculadas con las</t>
  </si>
  <si>
    <t>S/N</t>
  </si>
  <si>
    <t>C-585/2021</t>
  </si>
  <si>
    <t>Pp F003 9/III-O/2023</t>
  </si>
  <si>
    <t>449</t>
  </si>
  <si>
    <t>Secretaría de Salud de la Ciudad de México (SEDESA)</t>
  </si>
  <si>
    <t>Líneas para expandir el alcance del servicio de fitoterapia clínica de la Secretaría de Salud de la Ciudad de México y de la farmacopea herbolaria en México</t>
  </si>
  <si>
    <t>1701812-3</t>
  </si>
  <si>
    <t>C-508/2022</t>
  </si>
  <si>
    <t>Pp F003 3/IV-O/2023</t>
  </si>
  <si>
    <t>450</t>
  </si>
  <si>
    <t>Benemérita Universidad Autónoma de Puebla</t>
  </si>
  <si>
    <t>Fortalecimiento de la organización social que actualice, implemente y represente el ordenamiento ecológico del municipio de Calakmul, Campeche, mediante la metodología participativa vigente para la integración de ordenamientos locales</t>
  </si>
  <si>
    <t>C-71/2023</t>
  </si>
  <si>
    <t>Pp F003 4/IV-O/2023</t>
  </si>
  <si>
    <t>451</t>
  </si>
  <si>
    <t>LABORATORIO NACIONAL DE INVESTIGACIÓN Y TECNOLOGÍAS MÉDICAS, LANITEM</t>
  </si>
  <si>
    <t>C-75/2023</t>
  </si>
  <si>
    <t>Pp F003 5/IV-O/2023</t>
  </si>
  <si>
    <t>452</t>
  </si>
  <si>
    <t>DTM Tecnologías SA. de C.V.</t>
  </si>
  <si>
    <t>30 VENTILADORES DE TRASLADO PARA ESCALAMIENTO TECNOLÓGICO DE NIVEL DE MADURACIÓN TECNOLÓGICA TRL 5 A TRL 8</t>
  </si>
  <si>
    <t>C-73/2023</t>
  </si>
  <si>
    <t>Pp F003 7/IV-O/2023</t>
  </si>
  <si>
    <t>453</t>
  </si>
  <si>
    <t>Soluciones en Dispositivos Médicos S. de R.L. de C.V.</t>
  </si>
  <si>
    <t>Convocatoria 2019-1 Programa Estratégico Nacional De Tecnología e Innovación Abierta (PENTA)</t>
  </si>
  <si>
    <t>Escalamiento de biosensor para detección de cáncer cervicouterino</t>
  </si>
  <si>
    <t>FOINS</t>
  </si>
  <si>
    <t>Pp F003 8/IV-O/2023</t>
  </si>
  <si>
    <t>Indicadores 1er Trimestre 2023:</t>
  </si>
  <si>
    <t>Propuestas tema</t>
  </si>
  <si>
    <t>Total de propuestas</t>
  </si>
  <si>
    <t>Resultado</t>
  </si>
  <si>
    <t>Frecuencia</t>
  </si>
  <si>
    <t xml:space="preserve">Porcentaje de proyectos formalizadas </t>
  </si>
  <si>
    <t>Trimestre (1)</t>
  </si>
  <si>
    <t>Aprobación de proyectos (solicitudes)</t>
  </si>
  <si>
    <t>Evaluación de las propuestas del Programa a apoyar</t>
  </si>
  <si>
    <t xml:space="preserve">INFORME DE  AVANCE DE LA MIR, 1ER TRIMESTRE 2023 </t>
  </si>
  <si>
    <t>Indicador: Porcentaje de convocatorias emitidas</t>
  </si>
  <si>
    <t>Fondo</t>
  </si>
  <si>
    <t>Convocatoria</t>
  </si>
  <si>
    <t>Autorizado</t>
  </si>
  <si>
    <t>Monto modificado</t>
  </si>
  <si>
    <t>Monto final</t>
  </si>
  <si>
    <t>Acuerdo</t>
  </si>
  <si>
    <t>Fecha
acuerdo</t>
  </si>
  <si>
    <t>Publicación de la convocatoria</t>
  </si>
  <si>
    <t>Programada</t>
  </si>
  <si>
    <t>Emitida</t>
  </si>
  <si>
    <t>Convocatoria 2023 Proyectos Nacionales de Investigación e Incidencia para la Producción, Protección, Reconocimiento y Resignificación de las Memorias y la Diversidad Cultural y Biocultural de México</t>
  </si>
  <si>
    <t>Pp F003 3/III-E/2023</t>
  </si>
  <si>
    <t>Indicadores 4to Trimestre 2022:</t>
  </si>
  <si>
    <t>Programa F003 “Programas Nacionales Estratégicos de Ciencia, Tecnología y Vinculación con los Sectores Social, Público y Privado”</t>
  </si>
  <si>
    <t>Reporte de avance del cuarto trimestre 2022</t>
  </si>
  <si>
    <t>Reporte de avance al primer trimestre 2023</t>
  </si>
  <si>
    <t>Programa presupuestario</t>
  </si>
  <si>
    <t>Nivel</t>
  </si>
  <si>
    <t>Objetivo</t>
  </si>
  <si>
    <t>Nombre del Indicador</t>
  </si>
  <si>
    <t>Definición</t>
  </si>
  <si>
    <t>Frecuencia 
de Medición</t>
  </si>
  <si>
    <t>Unidad de 
Medida</t>
  </si>
  <si>
    <t>Sentido</t>
  </si>
  <si>
    <t>Valor de la Meta 
(1)</t>
  </si>
  <si>
    <t>Numerador Meta</t>
  </si>
  <si>
    <t>Denominador Meta</t>
  </si>
  <si>
    <t>Causa</t>
  </si>
  <si>
    <t xml:space="preserve">Efecto </t>
  </si>
  <si>
    <t>Otros motivos</t>
  </si>
  <si>
    <t>F-003 - Programas nacionales estratégicos de ciencia, tecnología y vinculación con el sector social, público y privado</t>
  </si>
  <si>
    <t xml:space="preserve">Actividad </t>
  </si>
  <si>
    <t xml:space="preserve">Formalización de los proyectos </t>
  </si>
  <si>
    <t>El indicador mide el número de proyectos formalizados por medio del Convenio de Asignación de Recursos (CAR) y/o Convenio de colaboración (CDC) respecto del total de proyectos aprobados por el Comité Técnico y de Administración (CTA) del Programa</t>
  </si>
  <si>
    <t>(Número de  proyectos formalizados por medio del Convenio de Asignación de Recursos (CAR) y/o Convenio de colaboración (CDC) en el trimestre t  / Total de proyectos  aprobados por el Comité Técnico y de Administración (CTA) del Programa en el  trimestre t)*100</t>
  </si>
  <si>
    <t>Porcentaje</t>
  </si>
  <si>
    <t xml:space="preserve">Ascendente </t>
  </si>
  <si>
    <t>En el primer Trimestre de 2023 se aprobaron un total de 223 proyectos (205 proyectos referentes a la Convocatoria de “Ciencia Básica y/o Ciencia de Frontera Modalidad: Paradigmas y Controversias de la Ciencia 2022”, y 18 proyectos por encargo de Estado), lo cuál superó la meta de 172 proyectos estimados.
Asimismo, sólo se formalizaron 15 proyectos de 34 que se tenían contemplados para el primer trimestre,  debido a que los 205 proyectos por modalidad de convocatoria están en proceso de ajustes a las propuestas financieras por reestructuración de los proyectos, y 3 de los proyectos por encargo de Estado se formalizaron al final del primer Trimestre de 2023.</t>
  </si>
  <si>
    <t xml:space="preserve">Derivado a que se aprobaron más proyectos de los estimados en la meta y los proyectos formalizados fueron menos, la meta quedó por debajo de lo proyectado.
</t>
  </si>
  <si>
    <t xml:space="preserve">Porcentaje de proyectos (solicitudes) aprobados </t>
  </si>
  <si>
    <t>El indicador mide el número de propuestas aprobadas por el Comité Técnico y de Administración (CTA), respecto del total de propuestas presentadas al Comité Técnico y de Administración (CTA) con evaluación positiva.
Los proyectos son las propuestas presentadas y aprobadas por el Comité Técnico y de Administración para recibir apoyo del Programa.</t>
  </si>
  <si>
    <t>(Número de propuestas aprobadas por el Comité Técnico y de Administración (CTA) en el trimestre t / Total de  propuestas presentadas al Comité Técnico y de Administración (CTA)  con evaluación positiva en el trimestre t) *100</t>
  </si>
  <si>
    <t>En el primer Trimestre de 2023 se aprobaron un total de 223 proyectos (205 proyectos referentes a la Convocatoria de “Ciencia Básica y/o Ciencia de Frontera Modalidad: Paradigmas y Controversias de la Ciencia 2022”, y 18 proyectos por encargo de Estado), lo cuál superó la meta de 172 proyectos estimados.</t>
  </si>
  <si>
    <t>Se aprobaron más proyectos de los que se tenían contemplados en la meta, por lo cual se superó la meta en un 30%.</t>
  </si>
  <si>
    <t>Porcentaje propuestas presentadas con evaluación</t>
  </si>
  <si>
    <t>El indicador mide el número de propuestas presentadas al Comité Técnico y de Administración (CTA) del Programa con evaluación positiva respecto del total de propuestas recibidas por el Comité Técnico y de Administración (CTA) del Programa</t>
  </si>
  <si>
    <t>(Número de propuestas presentadas al Comité Técnico y de Administración (CTA) del Programa con evaluación positiva en el trimestre t / Total de propuestas recibidas por el Comité Técnico y de Administración (CTA) del Programa en el trimestre t)*100</t>
  </si>
  <si>
    <t>Se aprobaron mas proyectos de los que se tenían contemplados en la meta, por lo cual se superó la meta en un 30%</t>
  </si>
  <si>
    <t>Emisión de Convocatorias en las diversas modalidades del Programa</t>
  </si>
  <si>
    <t>Porcentaje de convocatorias emitidas</t>
  </si>
  <si>
    <t>Mide el número de convocatorias en las diversas modalidades emitidas por el Programa respecto del número de convocatorias programadas por el Programa</t>
  </si>
  <si>
    <t>(Número de convocatorias emitidas por el Programa en el trimestre t / Número de convocatorias programadas por el Programa para el trimestre t) * 100</t>
  </si>
  <si>
    <t xml:space="preserve">En el primer trimestre de 2023 sólo se emitió 1 convocatoria de 3 que se tenían programadas; sin embargo, de enero a marzo de 2023 se aprobaron 362 proyectos de 12 convocatorias multianuales emitidas en los años 2021 y 2022. </t>
  </si>
  <si>
    <t>Debido a que actualmente hay 12 convocatorias multianuales vigentes, sólo se emitió una convocatoria de 3 que se habían programado en la meta.</t>
  </si>
  <si>
    <t>Pp</t>
  </si>
  <si>
    <t>Nombre del programa</t>
  </si>
  <si>
    <t>Nombre del indicador</t>
  </si>
  <si>
    <t>Método de cálculo</t>
  </si>
  <si>
    <t>Tipo de valor de la meta</t>
  </si>
  <si>
    <t>Unidad de medida</t>
  </si>
  <si>
    <t>Tipo de indicador</t>
  </si>
  <si>
    <t>Dimensión del indicador</t>
  </si>
  <si>
    <t>Frecuencia de medicion</t>
  </si>
  <si>
    <t>Orden</t>
  </si>
  <si>
    <t>Sentido del indicador</t>
  </si>
  <si>
    <t>Tipo de fórmula</t>
  </si>
  <si>
    <t>TERCER TRIMESTRE DE 2019</t>
  </si>
  <si>
    <t>Meta Aprobada</t>
  </si>
  <si>
    <t>Numerador</t>
  </si>
  <si>
    <t>Denominador</t>
  </si>
  <si>
    <t>Meta Ajustada</t>
  </si>
  <si>
    <t xml:space="preserve">Numerado </t>
  </si>
  <si>
    <t>Meta Alcanzada</t>
  </si>
  <si>
    <t>Justificaciones</t>
  </si>
  <si>
    <t>F-002</t>
  </si>
  <si>
    <t>Apoyos para actividades científicas, tecnológicas y de innovación</t>
  </si>
  <si>
    <t xml:space="preserve">Porcentaje de recursos ministrados  </t>
  </si>
  <si>
    <t>Porcentaje de recursos ministrados del Programa, FOINS y FONCICYT respecto a los recursos autorizados a Convocatorias y Apoyos Directos del Programa, FOINS y FONCICYT</t>
  </si>
  <si>
    <t>(Monto de recursos ministrados del Programa, FOINS y FONCICYT en el periodo t/Monto de recursos autorizados a Convocatorias y Apoyos Directos del Programa, FOINS y FONCICYT en el periodo t)*100</t>
  </si>
  <si>
    <t>Relativo</t>
  </si>
  <si>
    <t>Gestión</t>
  </si>
  <si>
    <t>Eficacia</t>
  </si>
  <si>
    <t>Trimestral</t>
  </si>
  <si>
    <t>Ascendente</t>
  </si>
  <si>
    <t>Otro</t>
  </si>
  <si>
    <t xml:space="preserve">Comentarios </t>
  </si>
  <si>
    <t>Comentario General</t>
  </si>
  <si>
    <t>Los medios de verificación, las metas y las justificaciones deben ser consistentes entre ellos. De acuerdo con la bases proporcionada y los datos de los otros indicadores, se menciona que se aprobaron 223 y no 362 proyectos. Para la justificación de este indicador se deberán dar las razones del por qué solo se emitió una convocatoria</t>
  </si>
  <si>
    <t>Los 205 proyectos corresponden a una convocatoria que se emitió en 2021 y cuyas propuestas fueron evaluadas entre diciembre de 2021 y enero de 2022, ¿por qué se están reportando en este periodo?.
Se deberán reportar las propuestas evaluadas en este trimestre e incorporar la evidencia que corrobore los datos. 
En cuanto a cumplimiento, se deberá ajustar conforme a los cambios en el numerador y denominador. 
El incremento es sobre las variables, ya que la meta se alcanzó al 100%, pero con incrementó en el numerador y denominador.</t>
  </si>
  <si>
    <t xml:space="preserve">Los 205 proyectos corresponden a una convocatoria que se emitió en 2021 y cuyas propuestas fueron evaluadas entre diciembre de 2021 y enero de 2022, ¿Después de un año fueron aprobadas?.
Se deberán reportar las propuestas aprobadas en este trimestre o aclarar en la justificación si son proyectos con más de una etapa. También deberán incorporar la evidencia que corrobore los datos. 
En cuanto a cumplimiento, se deberá ajustar conforme a los cambios en el numerador y denominador. 
El incremento es sobre las variables, ya que la meta se alcanzó al 100%, pero con incrementó en el numerador y denominador.
En el indicador de Convocatorias mencionan que se aprobaron 362 proyectos de 12 convocatorias, lo cual difiere de los 205 proyectos. </t>
  </si>
  <si>
    <t xml:space="preserve">En el indicador de Convocatorias mencionan que se aprobaron 362 proyectos de 12 convocatorias, lo cual difiere de los 205 proyectos. </t>
  </si>
  <si>
    <t>Se recomienda generar medios de verificación por cada uno de los indicadores, que facilite comprobación de las cifras reportadas. Las cifras, los medios de verificación y las justificaciones deberán ser consistentes para que en caso de que el Programa sea objeto de un acto de fiscalización se pueda comprobar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</si>
</sst>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dd/mm/yyyy;@"/>
  </numFmts>
  <fonts count="12" x14ac:knownFonts="1">
    <font>
      <sz val="11"/>
      <color theme="1"/>
      <name val="Calibri"/>
      <family val="2"/>
      <scheme val="minor"/>
    </font>
    <font>
      <b/>
      <sz val="14"/>
      <color rgb="FFFFFFFF"/>
      <name val="Montserrat ExtraBold"/>
    </font>
    <font>
      <sz val="10"/>
      <color theme="1"/>
      <name val="Verdana"/>
      <family val="2"/>
    </font>
    <font>
      <sz val="11"/>
      <color theme="1"/>
      <name val="Verdana"/>
      <family val="2"/>
    </font>
    <font>
      <sz val="10"/>
      <color rgb="FF000000"/>
      <name val="Verdana"/>
      <family val="2"/>
    </font>
    <font>
      <b/>
      <sz val="14"/>
      <color theme="0"/>
      <name val="Verdana"/>
      <family val="2"/>
    </font>
    <font>
      <b/>
      <sz val="11"/>
      <color theme="1"/>
      <name val="Calibri"/>
      <family val="2"/>
      <scheme val="minor"/>
    </font>
    <font>
      <b/>
      <sz val="12"/>
      <color theme="1"/>
      <name val="Calibri"/>
      <family val="2"/>
      <scheme val="minor"/>
    </font>
    <font>
      <sz val="10"/>
      <name val="Arial"/>
      <family val="2"/>
    </font>
    <font>
      <b/>
      <sz val="9"/>
      <color theme="0"/>
      <name val="Montserrat"/>
    </font>
    <font>
      <sz val="9"/>
      <color theme="1"/>
      <name val="Montserrat"/>
    </font>
    <font>
      <sz val="11"/>
      <color theme="1"/>
      <name val="Calibri"/>
      <family val="2"/>
      <scheme val="minor"/>
    </font>
  </fonts>
  <fills count="6">
    <fill>
      <patternFill patternType="none"/>
    </fill>
    <fill>
      <patternFill patternType="gray125"/>
    </fill>
    <fill>
      <patternFill patternType="solid">
        <fgColor rgb="FF9D2449"/>
        <bgColor indexed="64"/>
      </patternFill>
    </fill>
    <fill>
      <patternFill patternType="solid">
        <fgColor theme="5" tint="0.59999389629810485"/>
        <bgColor indexed="64"/>
      </patternFill>
    </fill>
    <fill>
      <patternFill patternType="solid">
        <fgColor rgb="FF1F5045"/>
        <bgColor indexed="64"/>
      </patternFill>
    </fill>
    <fill>
      <patternFill patternType="solid">
        <fgColor rgb="FF7030A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applyNumberFormat="0" applyFont="0" applyFill="0" applyBorder="0" applyAlignment="0" applyProtection="0"/>
    <xf numFmtId="9" fontId="11" fillId="0" borderId="0" applyFont="0" applyFill="0" applyBorder="0" applyAlignment="0" applyProtection="0"/>
  </cellStyleXfs>
  <cellXfs count="60">
    <xf numFmtId="0" fontId="0" fillId="0" borderId="0" xfId="0"/>
    <xf numFmtId="0" fontId="2" fillId="0" borderId="0" xfId="0" applyFont="1"/>
    <xf numFmtId="164" fontId="2" fillId="0" borderId="0" xfId="0" applyNumberFormat="1"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vertical="center" wrapText="1"/>
    </xf>
    <xf numFmtId="164" fontId="2" fillId="0" borderId="0" xfId="0" applyNumberFormat="1" applyFont="1" applyAlignment="1">
      <alignment vertical="center" wrapText="1"/>
    </xf>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wrapText="1"/>
    </xf>
    <xf numFmtId="164" fontId="2" fillId="0" borderId="0" xfId="0" applyNumberFormat="1" applyFont="1" applyAlignment="1">
      <alignment wrapText="1"/>
    </xf>
    <xf numFmtId="0" fontId="0" fillId="0" borderId="0" xfId="0" applyAlignment="1">
      <alignment horizontal="center"/>
    </xf>
    <xf numFmtId="4" fontId="2" fillId="0" borderId="0" xfId="0" applyNumberFormat="1" applyFont="1"/>
    <xf numFmtId="0" fontId="1" fillId="2" borderId="0" xfId="0" applyFont="1" applyFill="1" applyAlignment="1">
      <alignment horizontal="center" vertical="center" wrapText="1"/>
    </xf>
    <xf numFmtId="0" fontId="6" fillId="0" borderId="0" xfId="0" applyFont="1"/>
    <xf numFmtId="0" fontId="9" fillId="4" borderId="1" xfId="0" applyFont="1" applyFill="1" applyBorder="1" applyAlignment="1">
      <alignment horizontal="center" vertical="center" wrapText="1"/>
    </xf>
    <xf numFmtId="3" fontId="9" fillId="4" borderId="1" xfId="0" applyNumberFormat="1" applyFont="1" applyFill="1" applyBorder="1" applyAlignment="1">
      <alignment horizontal="center" vertical="center" wrapText="1"/>
    </xf>
    <xf numFmtId="0" fontId="10" fillId="0" borderId="0" xfId="0" applyFont="1"/>
    <xf numFmtId="0" fontId="10" fillId="0" borderId="1" xfId="0" applyFont="1" applyBorder="1" applyAlignment="1">
      <alignment vertical="center" wrapText="1"/>
    </xf>
    <xf numFmtId="0" fontId="7" fillId="0" borderId="0" xfId="0" applyFont="1"/>
    <xf numFmtId="0" fontId="0" fillId="0" borderId="1" xfId="0" applyBorder="1" applyAlignment="1">
      <alignment horizontal="center" vertical="center" shrinkToFit="1"/>
    </xf>
    <xf numFmtId="0" fontId="0" fillId="0" borderId="1" xfId="0" applyBorder="1" applyAlignment="1">
      <alignment horizontal="center" vertical="center" wrapText="1" shrinkToFit="1"/>
    </xf>
    <xf numFmtId="0" fontId="0" fillId="0" borderId="1" xfId="0" applyBorder="1"/>
    <xf numFmtId="4" fontId="0" fillId="0" borderId="1" xfId="0" applyNumberFormat="1" applyBorder="1"/>
    <xf numFmtId="165" fontId="0" fillId="0" borderId="1" xfId="0" applyNumberFormat="1" applyBorder="1" applyAlignment="1">
      <alignment horizontal="center"/>
    </xf>
    <xf numFmtId="49" fontId="0" fillId="0" borderId="0" xfId="0" applyNumberFormat="1"/>
    <xf numFmtId="9" fontId="0" fillId="0" borderId="0" xfId="2" applyFont="1" applyAlignment="1">
      <alignment horizontal="center"/>
    </xf>
    <xf numFmtId="0" fontId="0" fillId="0" borderId="0" xfId="0" applyAlignment="1">
      <alignment horizontal="left" vertical="center" wrapText="1"/>
    </xf>
    <xf numFmtId="0" fontId="0" fillId="0" borderId="1" xfId="0" applyBorder="1" applyAlignment="1">
      <alignment horizontal="center" vertical="center" wrapText="1"/>
    </xf>
    <xf numFmtId="0" fontId="6"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0" fillId="0" borderId="1" xfId="0" quotePrefix="1" applyBorder="1"/>
    <xf numFmtId="49" fontId="0" fillId="0" borderId="1" xfId="0" applyNumberFormat="1" applyBorder="1"/>
    <xf numFmtId="14" fontId="0" fillId="0" borderId="1" xfId="0" applyNumberFormat="1" applyBorder="1" applyAlignment="1">
      <alignment horizontal="center"/>
    </xf>
    <xf numFmtId="0" fontId="0" fillId="0" borderId="3" xfId="0" applyBorder="1"/>
    <xf numFmtId="0" fontId="0" fillId="0" borderId="0" xfId="0" quotePrefix="1"/>
    <xf numFmtId="165" fontId="0" fillId="0" borderId="0" xfId="0" applyNumberFormat="1" applyAlignment="1">
      <alignment horizontal="center"/>
    </xf>
    <xf numFmtId="14" fontId="0" fillId="0" borderId="0" xfId="0" applyNumberFormat="1" applyAlignment="1">
      <alignment horizontal="center"/>
    </xf>
    <xf numFmtId="4" fontId="0" fillId="0" borderId="0" xfId="0" applyNumberFormat="1"/>
    <xf numFmtId="49" fontId="0" fillId="0" borderId="0" xfId="0" applyNumberFormat="1" applyAlignment="1">
      <alignment horizontal="center"/>
    </xf>
    <xf numFmtId="0" fontId="10" fillId="0" borderId="1" xfId="0" applyFont="1" applyBorder="1" applyAlignment="1">
      <alignment vertical="center"/>
    </xf>
    <xf numFmtId="0" fontId="10" fillId="0" borderId="1" xfId="0" applyFont="1" applyBorder="1" applyAlignment="1">
      <alignment horizontal="left" vertical="center" wrapText="1"/>
    </xf>
    <xf numFmtId="0" fontId="10" fillId="0" borderId="1" xfId="0" applyFont="1" applyBorder="1" applyAlignment="1">
      <alignment horizontal="right" vertical="center"/>
    </xf>
    <xf numFmtId="4" fontId="10" fillId="0" borderId="1" xfId="0" applyNumberFormat="1" applyFont="1" applyBorder="1" applyAlignment="1">
      <alignment horizontal="right" vertical="center" wrapText="1"/>
    </xf>
    <xf numFmtId="49" fontId="0" fillId="0" borderId="1" xfId="0" applyNumberFormat="1" applyBorder="1" applyAlignment="1">
      <alignment horizontal="center"/>
    </xf>
    <xf numFmtId="49" fontId="0" fillId="0" borderId="0" xfId="0" applyNumberFormat="1" applyAlignment="1">
      <alignment horizontal="left" vertical="center" wrapText="1"/>
    </xf>
    <xf numFmtId="10" fontId="0" fillId="0" borderId="0" xfId="2" applyNumberFormat="1" applyFont="1"/>
    <xf numFmtId="0" fontId="0" fillId="0" borderId="0" xfId="0" applyAlignment="1">
      <alignment horizontal="left"/>
    </xf>
    <xf numFmtId="0" fontId="6" fillId="0" borderId="0" xfId="0" applyFont="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1" fillId="2" borderId="0" xfId="0" applyFont="1" applyFill="1" applyAlignment="1">
      <alignment horizont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10" fillId="0" borderId="0" xfId="0" applyFont="1" applyAlignment="1">
      <alignment horizontal="center" vertical="center" wrapText="1"/>
    </xf>
    <xf numFmtId="10" fontId="9" fillId="5" borderId="0" xfId="2" applyNumberFormat="1" applyFont="1" applyFill="1" applyAlignment="1">
      <alignment vertical="center" wrapText="1"/>
    </xf>
    <xf numFmtId="10" fontId="10" fillId="0" borderId="0" xfId="2" applyNumberFormat="1" applyFont="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fsw\DataArea\Documents\Formato_de_ajustes_a_MI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e llenado"/>
      <sheetName val="Formato de cambios"/>
      <sheetName val="Catálogos"/>
    </sheetNames>
    <sheetDataSet>
      <sheetData sheetId="0" refreshError="1"/>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0FFDD-C1F4-4C35-A9E8-A233FFFD2999}">
  <sheetPr filterMode="1"/>
  <dimension ref="A1:U474"/>
  <sheetViews>
    <sheetView workbookViewId="0">
      <pane ySplit="4" topLeftCell="A5" activePane="bottomLeft" state="frozen"/>
      <selection pane="bottomLeft" activeCell="C104" sqref="C104:C456"/>
    </sheetView>
  </sheetViews>
  <sheetFormatPr baseColWidth="10" defaultColWidth="11.42578125" defaultRowHeight="15" x14ac:dyDescent="0.25"/>
  <cols>
    <col min="1" max="1" width="5.7109375" customWidth="1"/>
    <col min="2" max="2" width="26.42578125" customWidth="1"/>
    <col min="3" max="3" width="17.28515625" customWidth="1"/>
    <col min="4" max="4" width="20.140625" customWidth="1"/>
    <col min="5" max="5" width="16.28515625" style="27" customWidth="1"/>
    <col min="6" max="6" width="20.140625" customWidth="1"/>
    <col min="7" max="7" width="43.42578125" customWidth="1"/>
    <col min="8" max="8" width="15.28515625" customWidth="1"/>
    <col min="9" max="9" width="14.42578125" customWidth="1"/>
    <col min="10" max="10" width="15.140625" customWidth="1"/>
    <col min="11" max="11" width="6.85546875" customWidth="1"/>
    <col min="12" max="12" width="19.140625" customWidth="1"/>
    <col min="13" max="13" width="18.5703125" customWidth="1"/>
    <col min="14" max="14" width="17" customWidth="1"/>
    <col min="15" max="15" width="18.7109375" customWidth="1"/>
    <col min="16" max="16" width="14.42578125" customWidth="1"/>
    <col min="17" max="17" width="16" customWidth="1"/>
    <col min="18" max="19" width="17.140625" customWidth="1"/>
    <col min="20" max="20" width="21.42578125" customWidth="1"/>
    <col min="21" max="21" width="19.7109375" bestFit="1" customWidth="1"/>
  </cols>
  <sheetData>
    <row r="1" spans="1:21" x14ac:dyDescent="0.25">
      <c r="A1" s="50" t="s">
        <v>0</v>
      </c>
      <c r="B1" s="50"/>
      <c r="C1" s="50"/>
      <c r="D1" s="50"/>
      <c r="E1" s="50"/>
      <c r="F1" s="50"/>
      <c r="G1" s="50"/>
      <c r="H1" s="50"/>
      <c r="I1" s="50"/>
      <c r="J1" s="50"/>
      <c r="K1" s="50"/>
      <c r="L1" s="50"/>
      <c r="M1" s="50"/>
      <c r="N1" s="50"/>
      <c r="O1" s="50"/>
      <c r="P1" s="50"/>
      <c r="Q1" s="50"/>
      <c r="R1" s="50"/>
      <c r="S1" s="50"/>
      <c r="T1" s="50"/>
      <c r="U1" s="50"/>
    </row>
    <row r="2" spans="1:21" x14ac:dyDescent="0.25">
      <c r="A2" s="50" t="s">
        <v>1</v>
      </c>
      <c r="B2" s="50"/>
      <c r="C2" s="50"/>
      <c r="D2" s="50"/>
      <c r="E2" s="50"/>
      <c r="F2" s="50"/>
      <c r="G2" s="50"/>
      <c r="H2" s="50"/>
      <c r="I2" s="50"/>
      <c r="J2" s="50"/>
      <c r="K2" s="50"/>
      <c r="L2" s="50"/>
      <c r="M2" s="50"/>
      <c r="N2" s="50"/>
      <c r="O2" s="50"/>
      <c r="P2" s="50"/>
      <c r="Q2" s="50"/>
      <c r="R2" s="50"/>
      <c r="S2" s="50"/>
      <c r="T2" s="50"/>
      <c r="U2" s="50"/>
    </row>
    <row r="3" spans="1:21" x14ac:dyDescent="0.25">
      <c r="M3">
        <v>1</v>
      </c>
    </row>
    <row r="4" spans="1:21" ht="60" x14ac:dyDescent="0.25">
      <c r="A4" s="31" t="s">
        <v>2</v>
      </c>
      <c r="B4" s="31" t="s">
        <v>3</v>
      </c>
      <c r="C4" s="31" t="s">
        <v>4</v>
      </c>
      <c r="D4" s="31" t="s">
        <v>5</v>
      </c>
      <c r="E4" s="32" t="s">
        <v>6</v>
      </c>
      <c r="F4" s="31" t="s">
        <v>7</v>
      </c>
      <c r="G4" s="31" t="s">
        <v>8</v>
      </c>
      <c r="H4" s="31" t="s">
        <v>9</v>
      </c>
      <c r="I4" s="31" t="s">
        <v>10</v>
      </c>
      <c r="J4" s="31" t="s">
        <v>11</v>
      </c>
      <c r="K4" s="31" t="s">
        <v>12</v>
      </c>
      <c r="L4" s="31" t="s">
        <v>13</v>
      </c>
      <c r="M4" s="31" t="s">
        <v>14</v>
      </c>
      <c r="N4" s="31" t="s">
        <v>15</v>
      </c>
      <c r="O4" s="31" t="s">
        <v>16</v>
      </c>
      <c r="P4" s="31" t="s">
        <v>17</v>
      </c>
      <c r="Q4" s="31" t="s">
        <v>18</v>
      </c>
      <c r="R4" s="31" t="s">
        <v>19</v>
      </c>
      <c r="S4" s="31" t="s">
        <v>20</v>
      </c>
      <c r="T4" s="31" t="s">
        <v>21</v>
      </c>
      <c r="U4" s="31" t="s">
        <v>22</v>
      </c>
    </row>
    <row r="5" spans="1:21" hidden="1" x14ac:dyDescent="0.25">
      <c r="A5" s="33" t="s">
        <v>23</v>
      </c>
      <c r="B5" s="24" t="s">
        <v>24</v>
      </c>
      <c r="C5" s="24" t="s">
        <v>25</v>
      </c>
      <c r="D5" s="24" t="s">
        <v>26</v>
      </c>
      <c r="E5" s="34" t="s">
        <v>27</v>
      </c>
      <c r="F5" s="24" t="s">
        <v>28</v>
      </c>
      <c r="G5" s="24" t="s">
        <v>29</v>
      </c>
      <c r="H5" s="34">
        <v>318962</v>
      </c>
      <c r="I5" s="34" t="s">
        <v>30</v>
      </c>
      <c r="J5" s="34" t="s">
        <v>31</v>
      </c>
      <c r="K5" s="46">
        <v>2</v>
      </c>
      <c r="L5" s="24" t="s">
        <v>32</v>
      </c>
      <c r="M5" s="24" t="s">
        <v>33</v>
      </c>
      <c r="N5" s="24" t="s">
        <v>34</v>
      </c>
      <c r="O5" s="26">
        <v>44943</v>
      </c>
      <c r="P5" s="35">
        <v>44699</v>
      </c>
      <c r="Q5" s="25">
        <v>5249505</v>
      </c>
      <c r="R5" s="25">
        <v>5249505</v>
      </c>
      <c r="S5" s="25">
        <f>Q5-R5</f>
        <v>0</v>
      </c>
      <c r="T5" s="24" t="s">
        <v>35</v>
      </c>
      <c r="U5" s="24"/>
    </row>
    <row r="6" spans="1:21" hidden="1" x14ac:dyDescent="0.25">
      <c r="A6" s="33" t="s">
        <v>36</v>
      </c>
      <c r="B6" s="24" t="s">
        <v>37</v>
      </c>
      <c r="C6" s="24" t="s">
        <v>25</v>
      </c>
      <c r="D6" s="24" t="s">
        <v>38</v>
      </c>
      <c r="E6" s="34">
        <v>1702507</v>
      </c>
      <c r="F6" s="24" t="s">
        <v>28</v>
      </c>
      <c r="G6" s="24" t="s">
        <v>29</v>
      </c>
      <c r="H6" s="34">
        <v>318979</v>
      </c>
      <c r="I6" s="34" t="s">
        <v>39</v>
      </c>
      <c r="J6" s="34" t="s">
        <v>31</v>
      </c>
      <c r="K6" s="46">
        <v>2</v>
      </c>
      <c r="L6" s="24" t="s">
        <v>32</v>
      </c>
      <c r="M6" s="24" t="s">
        <v>33</v>
      </c>
      <c r="N6" s="24" t="s">
        <v>34</v>
      </c>
      <c r="O6" s="26">
        <v>44943</v>
      </c>
      <c r="P6" s="35">
        <v>44645</v>
      </c>
      <c r="Q6" s="25">
        <v>2076934</v>
      </c>
      <c r="R6" s="25">
        <v>2076934</v>
      </c>
      <c r="S6" s="25">
        <f t="shared" ref="S6:S69" si="0">Q6-R6</f>
        <v>0</v>
      </c>
      <c r="T6" s="24" t="s">
        <v>35</v>
      </c>
      <c r="U6" s="24"/>
    </row>
    <row r="7" spans="1:21" hidden="1" x14ac:dyDescent="0.25">
      <c r="A7" s="33" t="s">
        <v>40</v>
      </c>
      <c r="B7" s="24" t="s">
        <v>41</v>
      </c>
      <c r="C7" s="24" t="s">
        <v>25</v>
      </c>
      <c r="D7" s="24" t="s">
        <v>42</v>
      </c>
      <c r="E7" s="34">
        <v>1800233</v>
      </c>
      <c r="F7" s="24" t="s">
        <v>28</v>
      </c>
      <c r="G7" s="24" t="s">
        <v>29</v>
      </c>
      <c r="H7" s="34">
        <v>318998</v>
      </c>
      <c r="I7" s="34" t="s">
        <v>43</v>
      </c>
      <c r="J7" s="34" t="s">
        <v>31</v>
      </c>
      <c r="K7" s="46">
        <v>2</v>
      </c>
      <c r="L7" s="24" t="s">
        <v>32</v>
      </c>
      <c r="M7" s="24" t="s">
        <v>33</v>
      </c>
      <c r="N7" s="24" t="s">
        <v>34</v>
      </c>
      <c r="O7" s="26">
        <v>44943</v>
      </c>
      <c r="P7" s="35">
        <v>44645</v>
      </c>
      <c r="Q7" s="25">
        <v>6000000</v>
      </c>
      <c r="R7" s="25">
        <v>6000000</v>
      </c>
      <c r="S7" s="25">
        <f t="shared" si="0"/>
        <v>0</v>
      </c>
      <c r="T7" s="24" t="s">
        <v>35</v>
      </c>
      <c r="U7" s="24"/>
    </row>
    <row r="8" spans="1:21" hidden="1" x14ac:dyDescent="0.25">
      <c r="A8" s="33" t="s">
        <v>44</v>
      </c>
      <c r="B8" s="24" t="s">
        <v>45</v>
      </c>
      <c r="C8" s="24" t="s">
        <v>25</v>
      </c>
      <c r="D8" s="24" t="s">
        <v>46</v>
      </c>
      <c r="E8" s="34">
        <v>1700016</v>
      </c>
      <c r="F8" s="24" t="s">
        <v>28</v>
      </c>
      <c r="G8" s="24" t="s">
        <v>29</v>
      </c>
      <c r="H8" s="34">
        <v>319003</v>
      </c>
      <c r="I8" s="34" t="s">
        <v>47</v>
      </c>
      <c r="J8" s="34" t="s">
        <v>31</v>
      </c>
      <c r="K8" s="46">
        <v>2</v>
      </c>
      <c r="L8" s="24" t="s">
        <v>32</v>
      </c>
      <c r="M8" s="24" t="s">
        <v>33</v>
      </c>
      <c r="N8" s="24" t="s">
        <v>34</v>
      </c>
      <c r="O8" s="26">
        <v>44943</v>
      </c>
      <c r="P8" s="26">
        <v>44720</v>
      </c>
      <c r="Q8" s="25">
        <v>5695900</v>
      </c>
      <c r="R8" s="25">
        <v>5695900</v>
      </c>
      <c r="S8" s="25">
        <f t="shared" si="0"/>
        <v>0</v>
      </c>
      <c r="T8" s="24" t="s">
        <v>35</v>
      </c>
      <c r="U8" s="24"/>
    </row>
    <row r="9" spans="1:21" hidden="1" x14ac:dyDescent="0.25">
      <c r="A9" s="33" t="s">
        <v>48</v>
      </c>
      <c r="B9" s="24" t="s">
        <v>49</v>
      </c>
      <c r="C9" s="24" t="s">
        <v>25</v>
      </c>
      <c r="D9" s="24" t="s">
        <v>50</v>
      </c>
      <c r="E9" s="34">
        <v>1702485</v>
      </c>
      <c r="F9" s="24" t="s">
        <v>28</v>
      </c>
      <c r="G9" s="24" t="s">
        <v>29</v>
      </c>
      <c r="H9" s="34">
        <v>319010</v>
      </c>
      <c r="I9" s="34" t="s">
        <v>51</v>
      </c>
      <c r="J9" s="34" t="s">
        <v>31</v>
      </c>
      <c r="K9" s="46">
        <v>2</v>
      </c>
      <c r="L9" s="24" t="s">
        <v>32</v>
      </c>
      <c r="M9" s="24" t="s">
        <v>33</v>
      </c>
      <c r="N9" s="24" t="s">
        <v>34</v>
      </c>
      <c r="O9" s="26">
        <v>44943</v>
      </c>
      <c r="P9" s="35">
        <v>44645</v>
      </c>
      <c r="Q9" s="25">
        <v>4672000</v>
      </c>
      <c r="R9" s="25">
        <v>4672000</v>
      </c>
      <c r="S9" s="25">
        <f t="shared" si="0"/>
        <v>0</v>
      </c>
      <c r="T9" s="24" t="s">
        <v>35</v>
      </c>
      <c r="U9" s="24"/>
    </row>
    <row r="10" spans="1:21" hidden="1" x14ac:dyDescent="0.25">
      <c r="A10" s="33" t="s">
        <v>52</v>
      </c>
      <c r="B10" s="24" t="s">
        <v>45</v>
      </c>
      <c r="C10" s="24" t="s">
        <v>25</v>
      </c>
      <c r="D10" s="24" t="s">
        <v>53</v>
      </c>
      <c r="E10" s="34">
        <v>1700016</v>
      </c>
      <c r="F10" s="24" t="s">
        <v>28</v>
      </c>
      <c r="G10" s="24" t="s">
        <v>29</v>
      </c>
      <c r="H10" s="34">
        <v>319014</v>
      </c>
      <c r="I10" s="34" t="s">
        <v>54</v>
      </c>
      <c r="J10" s="34" t="s">
        <v>31</v>
      </c>
      <c r="K10" s="46">
        <v>2</v>
      </c>
      <c r="L10" s="24" t="s">
        <v>32</v>
      </c>
      <c r="M10" s="24" t="s">
        <v>33</v>
      </c>
      <c r="N10" s="24" t="s">
        <v>34</v>
      </c>
      <c r="O10" s="26">
        <v>44943</v>
      </c>
      <c r="P10" s="35">
        <v>44720</v>
      </c>
      <c r="Q10" s="25">
        <v>6124694</v>
      </c>
      <c r="R10" s="25">
        <v>6124694</v>
      </c>
      <c r="S10" s="25">
        <f t="shared" si="0"/>
        <v>0</v>
      </c>
      <c r="T10" s="24" t="s">
        <v>35</v>
      </c>
      <c r="U10" s="24"/>
    </row>
    <row r="11" spans="1:21" hidden="1" x14ac:dyDescent="0.25">
      <c r="A11" s="33" t="s">
        <v>55</v>
      </c>
      <c r="B11" s="24" t="s">
        <v>56</v>
      </c>
      <c r="C11" s="24" t="s">
        <v>57</v>
      </c>
      <c r="D11" s="24" t="s">
        <v>58</v>
      </c>
      <c r="E11" s="34">
        <v>1702556</v>
      </c>
      <c r="F11" s="24" t="s">
        <v>28</v>
      </c>
      <c r="G11" s="24" t="s">
        <v>29</v>
      </c>
      <c r="H11" s="34">
        <v>318956</v>
      </c>
      <c r="I11" s="34" t="s">
        <v>59</v>
      </c>
      <c r="J11" s="34" t="s">
        <v>31</v>
      </c>
      <c r="K11" s="46">
        <v>2</v>
      </c>
      <c r="L11" s="24" t="s">
        <v>32</v>
      </c>
      <c r="M11" s="24" t="s">
        <v>33</v>
      </c>
      <c r="N11" s="24" t="s">
        <v>60</v>
      </c>
      <c r="O11" s="26">
        <v>44943</v>
      </c>
      <c r="P11" s="35">
        <v>44645</v>
      </c>
      <c r="Q11" s="25">
        <v>2478000</v>
      </c>
      <c r="R11" s="25">
        <v>2478000</v>
      </c>
      <c r="S11" s="25">
        <f t="shared" si="0"/>
        <v>0</v>
      </c>
      <c r="T11" s="24" t="s">
        <v>35</v>
      </c>
      <c r="U11" s="24"/>
    </row>
    <row r="12" spans="1:21" hidden="1" x14ac:dyDescent="0.25">
      <c r="A12" s="33" t="s">
        <v>61</v>
      </c>
      <c r="B12" s="24" t="s">
        <v>62</v>
      </c>
      <c r="C12" s="24" t="s">
        <v>57</v>
      </c>
      <c r="D12" s="24" t="s">
        <v>63</v>
      </c>
      <c r="E12" s="34">
        <v>1701599</v>
      </c>
      <c r="F12" s="24" t="s">
        <v>28</v>
      </c>
      <c r="G12" s="24" t="s">
        <v>29</v>
      </c>
      <c r="H12" s="34">
        <v>318959</v>
      </c>
      <c r="I12" s="34" t="s">
        <v>64</v>
      </c>
      <c r="J12" s="34" t="s">
        <v>31</v>
      </c>
      <c r="K12" s="46">
        <v>2</v>
      </c>
      <c r="L12" s="24" t="s">
        <v>32</v>
      </c>
      <c r="M12" s="24" t="s">
        <v>33</v>
      </c>
      <c r="N12" s="24" t="s">
        <v>60</v>
      </c>
      <c r="O12" s="26">
        <v>44943</v>
      </c>
      <c r="P12" s="35">
        <v>44644</v>
      </c>
      <c r="Q12" s="25">
        <v>5054415</v>
      </c>
      <c r="R12" s="25">
        <v>5054415</v>
      </c>
      <c r="S12" s="25">
        <f t="shared" si="0"/>
        <v>0</v>
      </c>
      <c r="T12" s="24" t="s">
        <v>35</v>
      </c>
      <c r="U12" s="24"/>
    </row>
    <row r="13" spans="1:21" hidden="1" x14ac:dyDescent="0.25">
      <c r="A13" s="33" t="s">
        <v>65</v>
      </c>
      <c r="B13" s="24" t="s">
        <v>66</v>
      </c>
      <c r="C13" s="24" t="s">
        <v>57</v>
      </c>
      <c r="D13" s="24" t="s">
        <v>67</v>
      </c>
      <c r="E13" s="34">
        <v>1703107</v>
      </c>
      <c r="F13" s="24" t="s">
        <v>28</v>
      </c>
      <c r="G13" s="24" t="s">
        <v>29</v>
      </c>
      <c r="H13" s="34">
        <v>318971</v>
      </c>
      <c r="I13" s="34" t="s">
        <v>68</v>
      </c>
      <c r="J13" s="34" t="s">
        <v>31</v>
      </c>
      <c r="K13" s="46">
        <v>2</v>
      </c>
      <c r="L13" s="24" t="s">
        <v>32</v>
      </c>
      <c r="M13" s="24" t="s">
        <v>33</v>
      </c>
      <c r="N13" s="24" t="s">
        <v>60</v>
      </c>
      <c r="O13" s="26">
        <v>44943</v>
      </c>
      <c r="P13" s="35">
        <v>44645</v>
      </c>
      <c r="Q13" s="25">
        <v>4921288</v>
      </c>
      <c r="R13" s="25">
        <v>4921288</v>
      </c>
      <c r="S13" s="25">
        <f t="shared" si="0"/>
        <v>0</v>
      </c>
      <c r="T13" s="24" t="s">
        <v>35</v>
      </c>
      <c r="U13" s="24"/>
    </row>
    <row r="14" spans="1:21" hidden="1" x14ac:dyDescent="0.25">
      <c r="A14" s="33" t="s">
        <v>69</v>
      </c>
      <c r="B14" s="24" t="s">
        <v>70</v>
      </c>
      <c r="C14" s="24" t="s">
        <v>57</v>
      </c>
      <c r="D14" s="24" t="s">
        <v>71</v>
      </c>
      <c r="E14" s="34" t="s">
        <v>72</v>
      </c>
      <c r="F14" s="24" t="s">
        <v>28</v>
      </c>
      <c r="G14" s="24" t="s">
        <v>29</v>
      </c>
      <c r="H14" s="34">
        <v>318965</v>
      </c>
      <c r="I14" s="34" t="s">
        <v>73</v>
      </c>
      <c r="J14" s="34" t="s">
        <v>31</v>
      </c>
      <c r="K14" s="46">
        <v>2</v>
      </c>
      <c r="L14" s="24" t="s">
        <v>32</v>
      </c>
      <c r="M14" s="24" t="s">
        <v>33</v>
      </c>
      <c r="N14" s="24" t="s">
        <v>60</v>
      </c>
      <c r="O14" s="26">
        <v>44943</v>
      </c>
      <c r="P14" s="35">
        <v>44720</v>
      </c>
      <c r="Q14" s="25">
        <v>4204561</v>
      </c>
      <c r="R14" s="25">
        <v>4204561</v>
      </c>
      <c r="S14" s="25">
        <f t="shared" si="0"/>
        <v>0</v>
      </c>
      <c r="T14" s="24" t="s">
        <v>35</v>
      </c>
      <c r="U14" s="24"/>
    </row>
    <row r="15" spans="1:21" hidden="1" x14ac:dyDescent="0.25">
      <c r="A15" s="33" t="s">
        <v>74</v>
      </c>
      <c r="B15" s="24" t="s">
        <v>75</v>
      </c>
      <c r="C15" s="24" t="s">
        <v>57</v>
      </c>
      <c r="D15" s="24" t="s">
        <v>76</v>
      </c>
      <c r="E15" s="34">
        <v>1704122</v>
      </c>
      <c r="F15" s="24" t="s">
        <v>28</v>
      </c>
      <c r="G15" s="24" t="s">
        <v>29</v>
      </c>
      <c r="H15" s="34">
        <v>318994</v>
      </c>
      <c r="I15" s="34" t="s">
        <v>77</v>
      </c>
      <c r="J15" s="34" t="s">
        <v>31</v>
      </c>
      <c r="K15" s="46">
        <v>2</v>
      </c>
      <c r="L15" s="24" t="s">
        <v>32</v>
      </c>
      <c r="M15" s="24" t="s">
        <v>33</v>
      </c>
      <c r="N15" s="24" t="s">
        <v>60</v>
      </c>
      <c r="O15" s="26">
        <v>44943</v>
      </c>
      <c r="P15" s="35">
        <v>44645</v>
      </c>
      <c r="Q15" s="25">
        <v>2995823</v>
      </c>
      <c r="R15" s="25">
        <v>2995823</v>
      </c>
      <c r="S15" s="25">
        <f t="shared" si="0"/>
        <v>0</v>
      </c>
      <c r="T15" s="24" t="s">
        <v>35</v>
      </c>
      <c r="U15" s="24"/>
    </row>
    <row r="16" spans="1:21" hidden="1" x14ac:dyDescent="0.25">
      <c r="A16" s="33" t="s">
        <v>78</v>
      </c>
      <c r="B16" s="24" t="s">
        <v>75</v>
      </c>
      <c r="C16" s="24" t="s">
        <v>57</v>
      </c>
      <c r="D16" s="24" t="s">
        <v>79</v>
      </c>
      <c r="E16" s="34">
        <v>1704122</v>
      </c>
      <c r="F16" s="24" t="s">
        <v>28</v>
      </c>
      <c r="G16" s="24" t="s">
        <v>29</v>
      </c>
      <c r="H16" s="34">
        <v>319000</v>
      </c>
      <c r="I16" s="34" t="s">
        <v>80</v>
      </c>
      <c r="J16" s="34" t="s">
        <v>31</v>
      </c>
      <c r="K16" s="46">
        <v>2</v>
      </c>
      <c r="L16" s="24" t="s">
        <v>32</v>
      </c>
      <c r="M16" s="24" t="s">
        <v>33</v>
      </c>
      <c r="N16" s="24" t="s">
        <v>60</v>
      </c>
      <c r="O16" s="26">
        <v>44943</v>
      </c>
      <c r="P16" s="35">
        <v>44645</v>
      </c>
      <c r="Q16" s="25">
        <v>1130000</v>
      </c>
      <c r="R16" s="25">
        <v>1130000</v>
      </c>
      <c r="S16" s="25">
        <f t="shared" si="0"/>
        <v>0</v>
      </c>
      <c r="T16" s="24" t="s">
        <v>35</v>
      </c>
      <c r="U16" s="24"/>
    </row>
    <row r="17" spans="1:21" hidden="1" x14ac:dyDescent="0.25">
      <c r="A17" s="33" t="s">
        <v>81</v>
      </c>
      <c r="B17" s="24" t="s">
        <v>82</v>
      </c>
      <c r="C17" s="24" t="s">
        <v>57</v>
      </c>
      <c r="D17" s="24" t="s">
        <v>83</v>
      </c>
      <c r="E17" s="34">
        <v>1700980</v>
      </c>
      <c r="F17" s="24" t="s">
        <v>28</v>
      </c>
      <c r="G17" s="24" t="s">
        <v>29</v>
      </c>
      <c r="H17" s="34">
        <v>319008</v>
      </c>
      <c r="I17" s="34" t="s">
        <v>84</v>
      </c>
      <c r="J17" s="34" t="s">
        <v>31</v>
      </c>
      <c r="K17" s="46">
        <v>2</v>
      </c>
      <c r="L17" s="24" t="s">
        <v>32</v>
      </c>
      <c r="M17" s="24" t="s">
        <v>33</v>
      </c>
      <c r="N17" s="24" t="s">
        <v>60</v>
      </c>
      <c r="O17" s="26">
        <v>44943</v>
      </c>
      <c r="P17" s="35">
        <v>44644</v>
      </c>
      <c r="Q17" s="25">
        <v>1912650</v>
      </c>
      <c r="R17" s="25">
        <v>1912650</v>
      </c>
      <c r="S17" s="25">
        <f t="shared" si="0"/>
        <v>0</v>
      </c>
      <c r="T17" s="24" t="s">
        <v>35</v>
      </c>
      <c r="U17" s="24"/>
    </row>
    <row r="18" spans="1:21" hidden="1" x14ac:dyDescent="0.25">
      <c r="A18" s="33" t="s">
        <v>85</v>
      </c>
      <c r="B18" s="24" t="s">
        <v>86</v>
      </c>
      <c r="C18" s="24" t="s">
        <v>57</v>
      </c>
      <c r="D18" s="24" t="s">
        <v>87</v>
      </c>
      <c r="E18" s="34">
        <v>1704306</v>
      </c>
      <c r="F18" s="24" t="s">
        <v>28</v>
      </c>
      <c r="G18" s="24" t="s">
        <v>29</v>
      </c>
      <c r="H18" s="34">
        <v>319013</v>
      </c>
      <c r="I18" s="34" t="s">
        <v>88</v>
      </c>
      <c r="J18" s="34" t="s">
        <v>31</v>
      </c>
      <c r="K18" s="46">
        <v>2</v>
      </c>
      <c r="L18" s="24" t="s">
        <v>32</v>
      </c>
      <c r="M18" s="24" t="s">
        <v>33</v>
      </c>
      <c r="N18" s="24" t="s">
        <v>60</v>
      </c>
      <c r="O18" s="26">
        <v>44943</v>
      </c>
      <c r="P18" s="35">
        <v>44644</v>
      </c>
      <c r="Q18" s="25">
        <v>4497988</v>
      </c>
      <c r="R18" s="25">
        <v>4497988</v>
      </c>
      <c r="S18" s="25">
        <f t="shared" si="0"/>
        <v>0</v>
      </c>
      <c r="T18" s="24" t="s">
        <v>35</v>
      </c>
      <c r="U18" s="24"/>
    </row>
    <row r="19" spans="1:21" hidden="1" x14ac:dyDescent="0.25">
      <c r="A19" s="33" t="s">
        <v>89</v>
      </c>
      <c r="B19" s="24" t="s">
        <v>90</v>
      </c>
      <c r="C19" s="24" t="s">
        <v>91</v>
      </c>
      <c r="D19" s="24" t="s">
        <v>92</v>
      </c>
      <c r="E19" s="34">
        <v>1702246</v>
      </c>
      <c r="F19" s="24" t="s">
        <v>28</v>
      </c>
      <c r="G19" s="24" t="s">
        <v>29</v>
      </c>
      <c r="H19" s="34">
        <v>321254</v>
      </c>
      <c r="I19" s="34" t="s">
        <v>93</v>
      </c>
      <c r="J19" s="34" t="s">
        <v>31</v>
      </c>
      <c r="K19" s="46">
        <v>2</v>
      </c>
      <c r="L19" s="24" t="s">
        <v>32</v>
      </c>
      <c r="M19" s="24" t="s">
        <v>33</v>
      </c>
      <c r="N19" s="24" t="s">
        <v>94</v>
      </c>
      <c r="O19" s="26">
        <v>44943</v>
      </c>
      <c r="P19" s="35">
        <v>44845</v>
      </c>
      <c r="Q19" s="25">
        <v>641000</v>
      </c>
      <c r="R19" s="25">
        <v>641000</v>
      </c>
      <c r="S19" s="25">
        <f t="shared" si="0"/>
        <v>0</v>
      </c>
      <c r="T19" s="24" t="s">
        <v>35</v>
      </c>
      <c r="U19" s="24"/>
    </row>
    <row r="20" spans="1:21" hidden="1" x14ac:dyDescent="0.25">
      <c r="A20" s="33" t="s">
        <v>95</v>
      </c>
      <c r="B20" s="24" t="s">
        <v>96</v>
      </c>
      <c r="C20" s="24" t="s">
        <v>91</v>
      </c>
      <c r="D20" s="24" t="s">
        <v>97</v>
      </c>
      <c r="E20" s="34">
        <v>1602282</v>
      </c>
      <c r="F20" s="24" t="s">
        <v>28</v>
      </c>
      <c r="G20" s="24" t="s">
        <v>29</v>
      </c>
      <c r="H20" s="34">
        <v>321260</v>
      </c>
      <c r="I20" s="34" t="s">
        <v>98</v>
      </c>
      <c r="J20" s="34" t="s">
        <v>31</v>
      </c>
      <c r="K20" s="46">
        <v>2</v>
      </c>
      <c r="L20" s="24" t="s">
        <v>32</v>
      </c>
      <c r="M20" s="24" t="s">
        <v>33</v>
      </c>
      <c r="N20" s="24" t="s">
        <v>94</v>
      </c>
      <c r="O20" s="26">
        <v>44943</v>
      </c>
      <c r="P20" s="35">
        <v>44813</v>
      </c>
      <c r="Q20" s="25">
        <v>2880000</v>
      </c>
      <c r="R20" s="25">
        <v>2880000</v>
      </c>
      <c r="S20" s="25">
        <f t="shared" si="0"/>
        <v>0</v>
      </c>
      <c r="T20" s="24" t="s">
        <v>35</v>
      </c>
      <c r="U20" s="24"/>
    </row>
    <row r="21" spans="1:21" hidden="1" x14ac:dyDescent="0.25">
      <c r="A21" s="33" t="s">
        <v>99</v>
      </c>
      <c r="B21" s="24" t="s">
        <v>100</v>
      </c>
      <c r="C21" s="24" t="s">
        <v>91</v>
      </c>
      <c r="D21" s="24" t="s">
        <v>101</v>
      </c>
      <c r="E21" s="34">
        <v>1700856</v>
      </c>
      <c r="F21" s="24" t="s">
        <v>28</v>
      </c>
      <c r="G21" s="24" t="s">
        <v>29</v>
      </c>
      <c r="H21" s="34">
        <v>321261</v>
      </c>
      <c r="I21" s="34" t="s">
        <v>102</v>
      </c>
      <c r="J21" s="34" t="s">
        <v>31</v>
      </c>
      <c r="K21" s="46">
        <v>2</v>
      </c>
      <c r="L21" s="24" t="s">
        <v>32</v>
      </c>
      <c r="M21" s="24" t="s">
        <v>33</v>
      </c>
      <c r="N21" s="24" t="s">
        <v>94</v>
      </c>
      <c r="O21" s="26">
        <v>44943</v>
      </c>
      <c r="P21" s="35">
        <v>44802</v>
      </c>
      <c r="Q21" s="25">
        <v>1700000</v>
      </c>
      <c r="R21" s="25">
        <v>1700000</v>
      </c>
      <c r="S21" s="25">
        <f t="shared" si="0"/>
        <v>0</v>
      </c>
      <c r="T21" s="24" t="s">
        <v>35</v>
      </c>
      <c r="U21" s="24"/>
    </row>
    <row r="22" spans="1:21" hidden="1" x14ac:dyDescent="0.25">
      <c r="A22" s="33" t="s">
        <v>103</v>
      </c>
      <c r="B22" s="24" t="s">
        <v>104</v>
      </c>
      <c r="C22" s="24" t="s">
        <v>91</v>
      </c>
      <c r="D22" s="24" t="s">
        <v>105</v>
      </c>
      <c r="E22" s="34" t="s">
        <v>106</v>
      </c>
      <c r="F22" s="24" t="s">
        <v>28</v>
      </c>
      <c r="G22" s="24" t="s">
        <v>29</v>
      </c>
      <c r="H22" s="34">
        <v>321264</v>
      </c>
      <c r="I22" s="34" t="s">
        <v>107</v>
      </c>
      <c r="J22" s="34" t="s">
        <v>31</v>
      </c>
      <c r="K22" s="46">
        <v>2</v>
      </c>
      <c r="L22" s="24" t="s">
        <v>32</v>
      </c>
      <c r="M22" s="24" t="s">
        <v>33</v>
      </c>
      <c r="N22" s="24" t="s">
        <v>94</v>
      </c>
      <c r="O22" s="26">
        <v>44943</v>
      </c>
      <c r="P22" s="35">
        <v>44798</v>
      </c>
      <c r="Q22" s="25">
        <v>1730000</v>
      </c>
      <c r="R22" s="25">
        <v>1730000</v>
      </c>
      <c r="S22" s="25">
        <f t="shared" si="0"/>
        <v>0</v>
      </c>
      <c r="T22" s="24" t="s">
        <v>35</v>
      </c>
      <c r="U22" s="24"/>
    </row>
    <row r="23" spans="1:21" hidden="1" x14ac:dyDescent="0.25">
      <c r="A23" s="33" t="s">
        <v>108</v>
      </c>
      <c r="B23" s="24" t="s">
        <v>90</v>
      </c>
      <c r="C23" s="24" t="s">
        <v>91</v>
      </c>
      <c r="D23" s="24" t="s">
        <v>109</v>
      </c>
      <c r="E23" s="34">
        <v>1702246</v>
      </c>
      <c r="F23" s="24" t="s">
        <v>28</v>
      </c>
      <c r="G23" s="24" t="s">
        <v>29</v>
      </c>
      <c r="H23" s="34">
        <v>321269</v>
      </c>
      <c r="I23" s="34" t="s">
        <v>110</v>
      </c>
      <c r="J23" s="34" t="s">
        <v>31</v>
      </c>
      <c r="K23" s="46">
        <v>2</v>
      </c>
      <c r="L23" s="24" t="s">
        <v>32</v>
      </c>
      <c r="M23" s="24" t="s">
        <v>33</v>
      </c>
      <c r="N23" s="24" t="s">
        <v>94</v>
      </c>
      <c r="O23" s="26">
        <v>44943</v>
      </c>
      <c r="P23" s="35">
        <v>44823</v>
      </c>
      <c r="Q23" s="25">
        <v>1236000</v>
      </c>
      <c r="R23" s="25">
        <v>1236000</v>
      </c>
      <c r="S23" s="25">
        <f t="shared" si="0"/>
        <v>0</v>
      </c>
      <c r="T23" s="24" t="s">
        <v>35</v>
      </c>
      <c r="U23" s="24"/>
    </row>
    <row r="24" spans="1:21" hidden="1" x14ac:dyDescent="0.25">
      <c r="A24" s="33" t="s">
        <v>111</v>
      </c>
      <c r="B24" s="24" t="s">
        <v>112</v>
      </c>
      <c r="C24" s="24" t="s">
        <v>91</v>
      </c>
      <c r="D24" s="24" t="s">
        <v>113</v>
      </c>
      <c r="E24" s="34" t="s">
        <v>114</v>
      </c>
      <c r="F24" s="24" t="s">
        <v>28</v>
      </c>
      <c r="G24" s="24" t="s">
        <v>29</v>
      </c>
      <c r="H24" s="34">
        <v>321273</v>
      </c>
      <c r="I24" s="34" t="s">
        <v>115</v>
      </c>
      <c r="J24" s="34" t="s">
        <v>31</v>
      </c>
      <c r="K24" s="46">
        <v>2</v>
      </c>
      <c r="L24" s="24" t="s">
        <v>32</v>
      </c>
      <c r="M24" s="24" t="s">
        <v>33</v>
      </c>
      <c r="N24" s="24" t="s">
        <v>94</v>
      </c>
      <c r="O24" s="26">
        <v>44943</v>
      </c>
      <c r="P24" s="35">
        <v>44830</v>
      </c>
      <c r="Q24" s="25">
        <v>864000</v>
      </c>
      <c r="R24" s="25">
        <v>864000</v>
      </c>
      <c r="S24" s="25">
        <f t="shared" si="0"/>
        <v>0</v>
      </c>
      <c r="T24" s="24" t="s">
        <v>35</v>
      </c>
      <c r="U24" s="24"/>
    </row>
    <row r="25" spans="1:21" hidden="1" x14ac:dyDescent="0.25">
      <c r="A25" s="33" t="s">
        <v>116</v>
      </c>
      <c r="B25" s="24" t="s">
        <v>117</v>
      </c>
      <c r="C25" s="24" t="s">
        <v>91</v>
      </c>
      <c r="D25" s="24" t="s">
        <v>118</v>
      </c>
      <c r="E25" s="34">
        <v>1801454</v>
      </c>
      <c r="F25" s="24" t="s">
        <v>28</v>
      </c>
      <c r="G25" s="24" t="s">
        <v>29</v>
      </c>
      <c r="H25" s="34">
        <v>321275</v>
      </c>
      <c r="I25" s="34" t="s">
        <v>98</v>
      </c>
      <c r="J25" s="34" t="s">
        <v>31</v>
      </c>
      <c r="K25" s="46">
        <v>2</v>
      </c>
      <c r="L25" s="24" t="s">
        <v>32</v>
      </c>
      <c r="M25" s="24" t="s">
        <v>33</v>
      </c>
      <c r="N25" s="24" t="s">
        <v>94</v>
      </c>
      <c r="O25" s="26">
        <v>44943</v>
      </c>
      <c r="P25" s="35">
        <v>44817</v>
      </c>
      <c r="Q25" s="25">
        <v>735000</v>
      </c>
      <c r="R25" s="25">
        <v>735000</v>
      </c>
      <c r="S25" s="25">
        <f t="shared" si="0"/>
        <v>0</v>
      </c>
      <c r="T25" s="24" t="s">
        <v>35</v>
      </c>
      <c r="U25" s="24"/>
    </row>
    <row r="26" spans="1:21" hidden="1" x14ac:dyDescent="0.25">
      <c r="A26" s="33" t="s">
        <v>119</v>
      </c>
      <c r="B26" s="24" t="s">
        <v>120</v>
      </c>
      <c r="C26" s="24" t="s">
        <v>91</v>
      </c>
      <c r="D26" s="24" t="s">
        <v>121</v>
      </c>
      <c r="E26" s="34">
        <v>2200232</v>
      </c>
      <c r="F26" s="24" t="s">
        <v>28</v>
      </c>
      <c r="G26" s="24" t="s">
        <v>29</v>
      </c>
      <c r="H26" s="34">
        <v>321300</v>
      </c>
      <c r="I26" s="34" t="s">
        <v>122</v>
      </c>
      <c r="J26" s="34" t="s">
        <v>31</v>
      </c>
      <c r="K26" s="46">
        <v>2</v>
      </c>
      <c r="L26" s="24" t="s">
        <v>32</v>
      </c>
      <c r="M26" s="24" t="s">
        <v>33</v>
      </c>
      <c r="N26" s="24" t="s">
        <v>94</v>
      </c>
      <c r="O26" s="26">
        <v>44943</v>
      </c>
      <c r="P26" s="35">
        <v>44859</v>
      </c>
      <c r="Q26" s="25">
        <v>1986000</v>
      </c>
      <c r="R26" s="25">
        <v>1986000</v>
      </c>
      <c r="S26" s="25">
        <f t="shared" si="0"/>
        <v>0</v>
      </c>
      <c r="T26" s="24" t="s">
        <v>35</v>
      </c>
      <c r="U26" s="24"/>
    </row>
    <row r="27" spans="1:21" hidden="1" x14ac:dyDescent="0.25">
      <c r="A27" s="33" t="s">
        <v>123</v>
      </c>
      <c r="B27" s="24" t="s">
        <v>124</v>
      </c>
      <c r="C27" s="24" t="s">
        <v>91</v>
      </c>
      <c r="D27" s="24" t="s">
        <v>125</v>
      </c>
      <c r="E27" s="34">
        <v>1702512</v>
      </c>
      <c r="F27" s="24" t="s">
        <v>28</v>
      </c>
      <c r="G27" s="24" t="s">
        <v>29</v>
      </c>
      <c r="H27" s="34">
        <v>321311</v>
      </c>
      <c r="I27" s="34" t="s">
        <v>126</v>
      </c>
      <c r="J27" s="34" t="s">
        <v>31</v>
      </c>
      <c r="K27" s="46">
        <v>2</v>
      </c>
      <c r="L27" s="24" t="s">
        <v>32</v>
      </c>
      <c r="M27" s="24" t="s">
        <v>33</v>
      </c>
      <c r="N27" s="24" t="s">
        <v>94</v>
      </c>
      <c r="O27" s="26">
        <v>44943</v>
      </c>
      <c r="P27" s="35">
        <v>44818</v>
      </c>
      <c r="Q27" s="25">
        <v>800000</v>
      </c>
      <c r="R27" s="25">
        <v>800000</v>
      </c>
      <c r="S27" s="25">
        <f t="shared" si="0"/>
        <v>0</v>
      </c>
      <c r="T27" s="24" t="s">
        <v>35</v>
      </c>
      <c r="U27" s="24"/>
    </row>
    <row r="28" spans="1:21" hidden="1" x14ac:dyDescent="0.25">
      <c r="A28" s="33" t="s">
        <v>127</v>
      </c>
      <c r="B28" s="24" t="s">
        <v>128</v>
      </c>
      <c r="C28" s="24" t="s">
        <v>129</v>
      </c>
      <c r="D28" s="24" t="s">
        <v>130</v>
      </c>
      <c r="E28" s="34">
        <v>1602282</v>
      </c>
      <c r="F28" s="24" t="s">
        <v>131</v>
      </c>
      <c r="G28" s="24" t="s">
        <v>132</v>
      </c>
      <c r="H28" s="34">
        <v>321554</v>
      </c>
      <c r="I28" s="34" t="s">
        <v>133</v>
      </c>
      <c r="J28" s="34" t="s">
        <v>31</v>
      </c>
      <c r="K28" s="46">
        <v>2</v>
      </c>
      <c r="L28" s="24" t="s">
        <v>32</v>
      </c>
      <c r="M28" s="24" t="s">
        <v>33</v>
      </c>
      <c r="N28" s="24" t="s">
        <v>134</v>
      </c>
      <c r="O28" s="26">
        <v>44943</v>
      </c>
      <c r="P28" s="35">
        <v>44841</v>
      </c>
      <c r="Q28" s="25">
        <v>700280</v>
      </c>
      <c r="R28" s="25">
        <v>700280</v>
      </c>
      <c r="S28" s="25">
        <f t="shared" si="0"/>
        <v>0</v>
      </c>
      <c r="T28" s="24" t="s">
        <v>35</v>
      </c>
      <c r="U28" s="24"/>
    </row>
    <row r="29" spans="1:21" hidden="1" x14ac:dyDescent="0.25">
      <c r="A29" s="33" t="s">
        <v>135</v>
      </c>
      <c r="B29" s="24" t="s">
        <v>41</v>
      </c>
      <c r="C29" s="24" t="s">
        <v>129</v>
      </c>
      <c r="D29" s="24" t="s">
        <v>136</v>
      </c>
      <c r="E29" s="34">
        <v>1800233</v>
      </c>
      <c r="F29" s="24" t="s">
        <v>131</v>
      </c>
      <c r="G29" s="24" t="s">
        <v>132</v>
      </c>
      <c r="H29" s="34">
        <v>321572</v>
      </c>
      <c r="I29" s="34" t="s">
        <v>137</v>
      </c>
      <c r="J29" s="34" t="s">
        <v>31</v>
      </c>
      <c r="K29" s="46">
        <v>2</v>
      </c>
      <c r="L29" s="24" t="s">
        <v>32</v>
      </c>
      <c r="M29" s="24" t="s">
        <v>33</v>
      </c>
      <c r="N29" s="24" t="s">
        <v>134</v>
      </c>
      <c r="O29" s="26">
        <v>44943</v>
      </c>
      <c r="P29" s="35">
        <v>44845</v>
      </c>
      <c r="Q29" s="25">
        <v>302753</v>
      </c>
      <c r="R29" s="25">
        <v>0</v>
      </c>
      <c r="S29" s="25">
        <f t="shared" si="0"/>
        <v>302753</v>
      </c>
      <c r="T29" s="24" t="s">
        <v>35</v>
      </c>
      <c r="U29" s="24"/>
    </row>
    <row r="30" spans="1:21" hidden="1" x14ac:dyDescent="0.25">
      <c r="A30" s="33" t="s">
        <v>138</v>
      </c>
      <c r="B30" s="24" t="s">
        <v>139</v>
      </c>
      <c r="C30" s="24" t="s">
        <v>129</v>
      </c>
      <c r="D30" s="24" t="s">
        <v>140</v>
      </c>
      <c r="E30" s="34">
        <v>1800273</v>
      </c>
      <c r="F30" s="24" t="s">
        <v>131</v>
      </c>
      <c r="G30" s="24" t="s">
        <v>132</v>
      </c>
      <c r="H30" s="34">
        <v>321591</v>
      </c>
      <c r="I30" s="34" t="s">
        <v>141</v>
      </c>
      <c r="J30" s="34" t="s">
        <v>31</v>
      </c>
      <c r="K30" s="46">
        <v>2</v>
      </c>
      <c r="L30" s="24" t="s">
        <v>32</v>
      </c>
      <c r="M30" s="24" t="s">
        <v>33</v>
      </c>
      <c r="N30" s="24" t="s">
        <v>134</v>
      </c>
      <c r="O30" s="26">
        <v>44943</v>
      </c>
      <c r="P30" s="35">
        <v>44840</v>
      </c>
      <c r="Q30" s="25">
        <v>1800000</v>
      </c>
      <c r="R30" s="25">
        <v>1800000</v>
      </c>
      <c r="S30" s="25">
        <f t="shared" si="0"/>
        <v>0</v>
      </c>
      <c r="T30" s="24" t="s">
        <v>35</v>
      </c>
      <c r="U30" s="24"/>
    </row>
    <row r="31" spans="1:21" hidden="1" x14ac:dyDescent="0.25">
      <c r="A31" s="33" t="s">
        <v>142</v>
      </c>
      <c r="B31" s="24" t="s">
        <v>143</v>
      </c>
      <c r="C31" s="24" t="s">
        <v>129</v>
      </c>
      <c r="D31" s="24" t="s">
        <v>144</v>
      </c>
      <c r="E31" s="34">
        <v>1800173</v>
      </c>
      <c r="F31" s="24" t="s">
        <v>131</v>
      </c>
      <c r="G31" s="24" t="s">
        <v>132</v>
      </c>
      <c r="H31" s="34">
        <v>321616</v>
      </c>
      <c r="I31" s="34" t="s">
        <v>145</v>
      </c>
      <c r="J31" s="34" t="s">
        <v>31</v>
      </c>
      <c r="K31" s="46">
        <v>2</v>
      </c>
      <c r="L31" s="24" t="s">
        <v>32</v>
      </c>
      <c r="M31" s="24" t="s">
        <v>33</v>
      </c>
      <c r="N31" s="24" t="s">
        <v>134</v>
      </c>
      <c r="O31" s="26">
        <v>44943</v>
      </c>
      <c r="P31" s="35">
        <v>44840</v>
      </c>
      <c r="Q31" s="25">
        <v>1395589.76</v>
      </c>
      <c r="R31" s="25">
        <v>1395589.76</v>
      </c>
      <c r="S31" s="25">
        <f t="shared" si="0"/>
        <v>0</v>
      </c>
      <c r="T31" s="24" t="s">
        <v>35</v>
      </c>
      <c r="U31" s="24"/>
    </row>
    <row r="32" spans="1:21" hidden="1" x14ac:dyDescent="0.25">
      <c r="A32" s="33" t="s">
        <v>146</v>
      </c>
      <c r="B32" s="24" t="s">
        <v>147</v>
      </c>
      <c r="C32" s="24" t="s">
        <v>129</v>
      </c>
      <c r="D32" s="24" t="s">
        <v>148</v>
      </c>
      <c r="E32" s="34">
        <v>1702535</v>
      </c>
      <c r="F32" s="24" t="s">
        <v>131</v>
      </c>
      <c r="G32" s="24" t="s">
        <v>132</v>
      </c>
      <c r="H32" s="34">
        <v>321628</v>
      </c>
      <c r="I32" s="34" t="s">
        <v>149</v>
      </c>
      <c r="J32" s="34" t="s">
        <v>31</v>
      </c>
      <c r="K32" s="46">
        <v>2</v>
      </c>
      <c r="L32" s="24" t="s">
        <v>32</v>
      </c>
      <c r="M32" s="24" t="s">
        <v>33</v>
      </c>
      <c r="N32" s="24" t="s">
        <v>134</v>
      </c>
      <c r="O32" s="26">
        <v>44943</v>
      </c>
      <c r="P32" s="35">
        <v>44846</v>
      </c>
      <c r="Q32" s="25">
        <v>1700000</v>
      </c>
      <c r="R32" s="25">
        <v>1700000</v>
      </c>
      <c r="S32" s="25">
        <f t="shared" si="0"/>
        <v>0</v>
      </c>
      <c r="T32" s="24" t="s">
        <v>35</v>
      </c>
      <c r="U32" s="24"/>
    </row>
    <row r="33" spans="1:21" hidden="1" x14ac:dyDescent="0.25">
      <c r="A33" s="33" t="s">
        <v>150</v>
      </c>
      <c r="B33" s="24" t="s">
        <v>151</v>
      </c>
      <c r="C33" s="24" t="s">
        <v>129</v>
      </c>
      <c r="D33" s="24" t="s">
        <v>152</v>
      </c>
      <c r="E33" s="34">
        <v>1702572</v>
      </c>
      <c r="F33" s="24" t="s">
        <v>131</v>
      </c>
      <c r="G33" s="24" t="s">
        <v>132</v>
      </c>
      <c r="H33" s="34">
        <v>321643</v>
      </c>
      <c r="I33" s="34" t="s">
        <v>153</v>
      </c>
      <c r="J33" s="34" t="s">
        <v>31</v>
      </c>
      <c r="K33" s="46">
        <v>2</v>
      </c>
      <c r="L33" s="24" t="s">
        <v>32</v>
      </c>
      <c r="M33" s="24" t="s">
        <v>33</v>
      </c>
      <c r="N33" s="24" t="s">
        <v>134</v>
      </c>
      <c r="O33" s="26">
        <v>44943</v>
      </c>
      <c r="P33" s="35">
        <v>44840</v>
      </c>
      <c r="Q33" s="25">
        <v>1145000</v>
      </c>
      <c r="R33" s="25">
        <v>1145000</v>
      </c>
      <c r="S33" s="25">
        <f t="shared" si="0"/>
        <v>0</v>
      </c>
      <c r="T33" s="24" t="s">
        <v>35</v>
      </c>
      <c r="U33" s="24"/>
    </row>
    <row r="34" spans="1:21" hidden="1" x14ac:dyDescent="0.25">
      <c r="A34" s="33" t="s">
        <v>154</v>
      </c>
      <c r="B34" s="24" t="s">
        <v>155</v>
      </c>
      <c r="C34" s="24" t="s">
        <v>129</v>
      </c>
      <c r="D34" s="24" t="s">
        <v>156</v>
      </c>
      <c r="E34" s="34">
        <v>1800162</v>
      </c>
      <c r="F34" s="24" t="s">
        <v>131</v>
      </c>
      <c r="G34" s="24" t="s">
        <v>132</v>
      </c>
      <c r="H34" s="34">
        <v>321671</v>
      </c>
      <c r="I34" s="34" t="s">
        <v>157</v>
      </c>
      <c r="J34" s="34" t="s">
        <v>31</v>
      </c>
      <c r="K34" s="46">
        <v>2</v>
      </c>
      <c r="L34" s="24" t="s">
        <v>32</v>
      </c>
      <c r="M34" s="24" t="s">
        <v>33</v>
      </c>
      <c r="N34" s="24" t="s">
        <v>134</v>
      </c>
      <c r="O34" s="26">
        <v>44943</v>
      </c>
      <c r="P34" s="35">
        <v>44840</v>
      </c>
      <c r="Q34" s="25">
        <v>1756000</v>
      </c>
      <c r="R34" s="25">
        <v>1756000</v>
      </c>
      <c r="S34" s="25">
        <f t="shared" si="0"/>
        <v>0</v>
      </c>
      <c r="T34" s="24" t="s">
        <v>35</v>
      </c>
      <c r="U34" s="24"/>
    </row>
    <row r="35" spans="1:21" hidden="1" x14ac:dyDescent="0.25">
      <c r="A35" s="33" t="s">
        <v>158</v>
      </c>
      <c r="B35" s="24" t="s">
        <v>41</v>
      </c>
      <c r="C35" s="24" t="s">
        <v>129</v>
      </c>
      <c r="D35" s="24" t="s">
        <v>159</v>
      </c>
      <c r="E35" s="34">
        <v>1800233</v>
      </c>
      <c r="F35" s="24" t="s">
        <v>131</v>
      </c>
      <c r="G35" s="24" t="s">
        <v>132</v>
      </c>
      <c r="H35" s="34">
        <v>321677</v>
      </c>
      <c r="I35" s="34" t="s">
        <v>160</v>
      </c>
      <c r="J35" s="34" t="s">
        <v>31</v>
      </c>
      <c r="K35" s="46">
        <v>2</v>
      </c>
      <c r="L35" s="24" t="s">
        <v>32</v>
      </c>
      <c r="M35" s="24" t="s">
        <v>33</v>
      </c>
      <c r="N35" s="24" t="s">
        <v>134</v>
      </c>
      <c r="O35" s="26">
        <v>44943</v>
      </c>
      <c r="P35" s="35">
        <v>44844</v>
      </c>
      <c r="Q35" s="25">
        <v>670000</v>
      </c>
      <c r="R35" s="25">
        <v>0</v>
      </c>
      <c r="S35" s="25">
        <f t="shared" si="0"/>
        <v>670000</v>
      </c>
      <c r="T35" s="24" t="s">
        <v>35</v>
      </c>
      <c r="U35" s="24"/>
    </row>
    <row r="36" spans="1:21" hidden="1" x14ac:dyDescent="0.25">
      <c r="A36" s="33" t="s">
        <v>161</v>
      </c>
      <c r="B36" s="24" t="s">
        <v>162</v>
      </c>
      <c r="C36" s="24" t="s">
        <v>129</v>
      </c>
      <c r="D36" s="24" t="s">
        <v>163</v>
      </c>
      <c r="E36" s="34" t="s">
        <v>164</v>
      </c>
      <c r="F36" s="24" t="s">
        <v>131</v>
      </c>
      <c r="G36" s="24" t="s">
        <v>132</v>
      </c>
      <c r="H36" s="34">
        <v>321778</v>
      </c>
      <c r="I36" s="34" t="s">
        <v>165</v>
      </c>
      <c r="J36" s="34" t="s">
        <v>31</v>
      </c>
      <c r="K36" s="46">
        <v>2</v>
      </c>
      <c r="L36" s="24" t="s">
        <v>32</v>
      </c>
      <c r="M36" s="24" t="s">
        <v>33</v>
      </c>
      <c r="N36" s="24" t="s">
        <v>134</v>
      </c>
      <c r="O36" s="26">
        <v>44943</v>
      </c>
      <c r="P36" s="35">
        <v>44840</v>
      </c>
      <c r="Q36" s="25">
        <v>1887000</v>
      </c>
      <c r="R36" s="25">
        <v>1887000</v>
      </c>
      <c r="S36" s="25">
        <f t="shared" si="0"/>
        <v>0</v>
      </c>
      <c r="T36" s="24" t="s">
        <v>35</v>
      </c>
      <c r="U36" s="24"/>
    </row>
    <row r="37" spans="1:21" hidden="1" x14ac:dyDescent="0.25">
      <c r="A37" s="33" t="s">
        <v>166</v>
      </c>
      <c r="B37" s="24" t="s">
        <v>167</v>
      </c>
      <c r="C37" s="24" t="s">
        <v>129</v>
      </c>
      <c r="D37" s="24" t="s">
        <v>168</v>
      </c>
      <c r="E37" s="34">
        <v>1800204</v>
      </c>
      <c r="F37" s="24" t="s">
        <v>131</v>
      </c>
      <c r="G37" s="24" t="s">
        <v>132</v>
      </c>
      <c r="H37" s="34">
        <v>321788</v>
      </c>
      <c r="I37" s="34" t="s">
        <v>169</v>
      </c>
      <c r="J37" s="34" t="s">
        <v>31</v>
      </c>
      <c r="K37" s="46">
        <v>2</v>
      </c>
      <c r="L37" s="24" t="s">
        <v>32</v>
      </c>
      <c r="M37" s="24" t="s">
        <v>33</v>
      </c>
      <c r="N37" s="24" t="s">
        <v>134</v>
      </c>
      <c r="O37" s="26">
        <v>44943</v>
      </c>
      <c r="P37" s="35">
        <v>44840</v>
      </c>
      <c r="Q37" s="25">
        <v>1567911</v>
      </c>
      <c r="R37" s="25">
        <v>1567911</v>
      </c>
      <c r="S37" s="25">
        <f t="shared" si="0"/>
        <v>0</v>
      </c>
      <c r="T37" s="24" t="s">
        <v>35</v>
      </c>
      <c r="U37" s="24"/>
    </row>
    <row r="38" spans="1:21" hidden="1" x14ac:dyDescent="0.25">
      <c r="A38" s="33" t="s">
        <v>170</v>
      </c>
      <c r="B38" s="24" t="s">
        <v>66</v>
      </c>
      <c r="C38" s="24" t="s">
        <v>129</v>
      </c>
      <c r="D38" s="24" t="s">
        <v>171</v>
      </c>
      <c r="E38" s="34">
        <v>1703107</v>
      </c>
      <c r="F38" s="24" t="s">
        <v>131</v>
      </c>
      <c r="G38" s="24" t="s">
        <v>132</v>
      </c>
      <c r="H38" s="34">
        <v>321792</v>
      </c>
      <c r="I38" s="34" t="s">
        <v>172</v>
      </c>
      <c r="J38" s="34" t="s">
        <v>31</v>
      </c>
      <c r="K38" s="46">
        <v>2</v>
      </c>
      <c r="L38" s="24" t="s">
        <v>32</v>
      </c>
      <c r="M38" s="24" t="s">
        <v>33</v>
      </c>
      <c r="N38" s="24" t="s">
        <v>134</v>
      </c>
      <c r="O38" s="26">
        <v>44943</v>
      </c>
      <c r="P38" s="35">
        <v>44840</v>
      </c>
      <c r="Q38" s="25">
        <v>270000</v>
      </c>
      <c r="R38" s="25">
        <v>270000</v>
      </c>
      <c r="S38" s="25">
        <f t="shared" si="0"/>
        <v>0</v>
      </c>
      <c r="T38" s="24" t="s">
        <v>35</v>
      </c>
      <c r="U38" s="24"/>
    </row>
    <row r="39" spans="1:21" hidden="1" x14ac:dyDescent="0.25">
      <c r="A39" s="33" t="s">
        <v>173</v>
      </c>
      <c r="B39" s="24" t="s">
        <v>174</v>
      </c>
      <c r="C39" s="24" t="s">
        <v>129</v>
      </c>
      <c r="D39" s="24" t="s">
        <v>175</v>
      </c>
      <c r="E39" s="34">
        <v>1701837</v>
      </c>
      <c r="F39" s="24" t="s">
        <v>131</v>
      </c>
      <c r="G39" s="24" t="s">
        <v>132</v>
      </c>
      <c r="H39" s="34">
        <v>321814</v>
      </c>
      <c r="I39" s="34" t="s">
        <v>176</v>
      </c>
      <c r="J39" s="34" t="s">
        <v>31</v>
      </c>
      <c r="K39" s="46">
        <v>2</v>
      </c>
      <c r="L39" s="24" t="s">
        <v>32</v>
      </c>
      <c r="M39" s="24" t="s">
        <v>33</v>
      </c>
      <c r="N39" s="24" t="s">
        <v>134</v>
      </c>
      <c r="O39" s="26">
        <v>44943</v>
      </c>
      <c r="P39" s="35">
        <v>44840</v>
      </c>
      <c r="Q39" s="25">
        <v>1884000</v>
      </c>
      <c r="R39" s="25">
        <v>1884000</v>
      </c>
      <c r="S39" s="25">
        <f t="shared" si="0"/>
        <v>0</v>
      </c>
      <c r="T39" s="24" t="s">
        <v>35</v>
      </c>
      <c r="U39" s="24"/>
    </row>
    <row r="40" spans="1:21" hidden="1" x14ac:dyDescent="0.25">
      <c r="A40" s="33" t="s">
        <v>177</v>
      </c>
      <c r="B40" s="24" t="s">
        <v>178</v>
      </c>
      <c r="C40" s="24" t="s">
        <v>129</v>
      </c>
      <c r="D40" s="24" t="s">
        <v>179</v>
      </c>
      <c r="E40" s="34" t="s">
        <v>180</v>
      </c>
      <c r="F40" s="24" t="s">
        <v>131</v>
      </c>
      <c r="G40" s="24" t="s">
        <v>132</v>
      </c>
      <c r="H40" s="34">
        <v>321844</v>
      </c>
      <c r="I40" s="34" t="s">
        <v>181</v>
      </c>
      <c r="J40" s="34" t="s">
        <v>31</v>
      </c>
      <c r="K40" s="46">
        <v>2</v>
      </c>
      <c r="L40" s="24" t="s">
        <v>32</v>
      </c>
      <c r="M40" s="24" t="s">
        <v>33</v>
      </c>
      <c r="N40" s="24" t="s">
        <v>134</v>
      </c>
      <c r="O40" s="26">
        <v>44943</v>
      </c>
      <c r="P40" s="35">
        <v>44841</v>
      </c>
      <c r="Q40" s="25">
        <v>1800000</v>
      </c>
      <c r="R40" s="25">
        <v>1800000</v>
      </c>
      <c r="S40" s="25">
        <f t="shared" si="0"/>
        <v>0</v>
      </c>
      <c r="T40" s="24" t="s">
        <v>35</v>
      </c>
      <c r="U40" s="24"/>
    </row>
    <row r="41" spans="1:21" hidden="1" x14ac:dyDescent="0.25">
      <c r="A41" s="33" t="s">
        <v>182</v>
      </c>
      <c r="B41" s="24" t="s">
        <v>183</v>
      </c>
      <c r="C41" s="24" t="s">
        <v>129</v>
      </c>
      <c r="D41" s="24" t="s">
        <v>184</v>
      </c>
      <c r="E41" s="34">
        <v>1704208</v>
      </c>
      <c r="F41" s="24" t="s">
        <v>131</v>
      </c>
      <c r="G41" s="24" t="s">
        <v>132</v>
      </c>
      <c r="H41" s="34">
        <v>321869</v>
      </c>
      <c r="I41" s="34" t="s">
        <v>185</v>
      </c>
      <c r="J41" s="34" t="s">
        <v>31</v>
      </c>
      <c r="K41" s="46">
        <v>2</v>
      </c>
      <c r="L41" s="24" t="s">
        <v>32</v>
      </c>
      <c r="M41" s="24" t="s">
        <v>33</v>
      </c>
      <c r="N41" s="24" t="s">
        <v>134</v>
      </c>
      <c r="O41" s="26">
        <v>44943</v>
      </c>
      <c r="P41" s="35">
        <v>44840</v>
      </c>
      <c r="Q41" s="25">
        <v>1700000</v>
      </c>
      <c r="R41" s="25">
        <v>1700000</v>
      </c>
      <c r="S41" s="25">
        <f t="shared" si="0"/>
        <v>0</v>
      </c>
      <c r="T41" s="24" t="s">
        <v>35</v>
      </c>
      <c r="U41" s="24"/>
    </row>
    <row r="42" spans="1:21" hidden="1" x14ac:dyDescent="0.25">
      <c r="A42" s="33" t="s">
        <v>186</v>
      </c>
      <c r="B42" s="24" t="s">
        <v>187</v>
      </c>
      <c r="C42" s="24" t="s">
        <v>129</v>
      </c>
      <c r="D42" s="24" t="s">
        <v>188</v>
      </c>
      <c r="E42" s="34" t="s">
        <v>189</v>
      </c>
      <c r="F42" s="24" t="s">
        <v>131</v>
      </c>
      <c r="G42" s="24" t="s">
        <v>132</v>
      </c>
      <c r="H42" s="34">
        <v>321878</v>
      </c>
      <c r="I42" s="34" t="s">
        <v>190</v>
      </c>
      <c r="J42" s="34" t="s">
        <v>31</v>
      </c>
      <c r="K42" s="46">
        <v>2</v>
      </c>
      <c r="L42" s="24" t="s">
        <v>32</v>
      </c>
      <c r="M42" s="24" t="s">
        <v>33</v>
      </c>
      <c r="N42" s="24" t="s">
        <v>134</v>
      </c>
      <c r="O42" s="26">
        <v>44943</v>
      </c>
      <c r="P42" s="35">
        <v>44840</v>
      </c>
      <c r="Q42" s="25">
        <v>1700000</v>
      </c>
      <c r="R42" s="25">
        <v>1700000</v>
      </c>
      <c r="S42" s="25">
        <f t="shared" si="0"/>
        <v>0</v>
      </c>
      <c r="T42" s="24" t="s">
        <v>35</v>
      </c>
      <c r="U42" s="24"/>
    </row>
    <row r="43" spans="1:21" hidden="1" x14ac:dyDescent="0.25">
      <c r="A43" s="33" t="s">
        <v>191</v>
      </c>
      <c r="B43" s="24" t="s">
        <v>192</v>
      </c>
      <c r="C43" s="24" t="s">
        <v>129</v>
      </c>
      <c r="D43" s="24" t="s">
        <v>193</v>
      </c>
      <c r="E43" s="34">
        <v>1701507</v>
      </c>
      <c r="F43" s="24" t="s">
        <v>131</v>
      </c>
      <c r="G43" s="24" t="s">
        <v>132</v>
      </c>
      <c r="H43" s="34">
        <v>321905</v>
      </c>
      <c r="I43" s="34" t="s">
        <v>194</v>
      </c>
      <c r="J43" s="34" t="s">
        <v>31</v>
      </c>
      <c r="K43" s="46">
        <v>2</v>
      </c>
      <c r="L43" s="24" t="s">
        <v>32</v>
      </c>
      <c r="M43" s="24" t="s">
        <v>33</v>
      </c>
      <c r="N43" s="24" t="s">
        <v>134</v>
      </c>
      <c r="O43" s="26">
        <v>44943</v>
      </c>
      <c r="P43" s="35">
        <v>44841</v>
      </c>
      <c r="Q43" s="25">
        <v>1700000</v>
      </c>
      <c r="R43" s="25">
        <v>1700000</v>
      </c>
      <c r="S43" s="25">
        <f t="shared" si="0"/>
        <v>0</v>
      </c>
      <c r="T43" s="24" t="s">
        <v>35</v>
      </c>
      <c r="U43" s="24"/>
    </row>
    <row r="44" spans="1:21" hidden="1" x14ac:dyDescent="0.25">
      <c r="A44" s="33" t="s">
        <v>195</v>
      </c>
      <c r="B44" s="24" t="s">
        <v>196</v>
      </c>
      <c r="C44" s="24" t="s">
        <v>129</v>
      </c>
      <c r="D44" s="24" t="s">
        <v>197</v>
      </c>
      <c r="E44" s="34">
        <v>1703668</v>
      </c>
      <c r="F44" s="24" t="s">
        <v>131</v>
      </c>
      <c r="G44" s="24" t="s">
        <v>132</v>
      </c>
      <c r="H44" s="34">
        <v>321966</v>
      </c>
      <c r="I44" s="34" t="s">
        <v>198</v>
      </c>
      <c r="J44" s="34" t="s">
        <v>31</v>
      </c>
      <c r="K44" s="46">
        <v>2</v>
      </c>
      <c r="L44" s="24" t="s">
        <v>32</v>
      </c>
      <c r="M44" s="24" t="s">
        <v>33</v>
      </c>
      <c r="N44" s="24" t="s">
        <v>134</v>
      </c>
      <c r="O44" s="26">
        <v>44943</v>
      </c>
      <c r="P44" s="35">
        <v>44840</v>
      </c>
      <c r="Q44" s="25">
        <v>1844820</v>
      </c>
      <c r="R44" s="25">
        <v>1844820</v>
      </c>
      <c r="S44" s="25">
        <f t="shared" si="0"/>
        <v>0</v>
      </c>
      <c r="T44" s="24" t="s">
        <v>35</v>
      </c>
      <c r="U44" s="24"/>
    </row>
    <row r="45" spans="1:21" hidden="1" x14ac:dyDescent="0.25">
      <c r="A45" s="33" t="s">
        <v>199</v>
      </c>
      <c r="B45" s="24" t="s">
        <v>200</v>
      </c>
      <c r="C45" s="24" t="s">
        <v>129</v>
      </c>
      <c r="D45" s="24" t="s">
        <v>201</v>
      </c>
      <c r="E45" s="34">
        <v>1800603</v>
      </c>
      <c r="F45" s="24" t="s">
        <v>131</v>
      </c>
      <c r="G45" s="24" t="s">
        <v>132</v>
      </c>
      <c r="H45" s="34">
        <v>322017</v>
      </c>
      <c r="I45" s="34" t="s">
        <v>202</v>
      </c>
      <c r="J45" s="34" t="s">
        <v>31</v>
      </c>
      <c r="K45" s="46">
        <v>2</v>
      </c>
      <c r="L45" s="24" t="s">
        <v>32</v>
      </c>
      <c r="M45" s="24" t="s">
        <v>33</v>
      </c>
      <c r="N45" s="24" t="s">
        <v>134</v>
      </c>
      <c r="O45" s="26">
        <v>44943</v>
      </c>
      <c r="P45" s="35">
        <v>44840</v>
      </c>
      <c r="Q45" s="25">
        <v>1660127</v>
      </c>
      <c r="R45" s="25">
        <v>1660127</v>
      </c>
      <c r="S45" s="25">
        <f t="shared" si="0"/>
        <v>0</v>
      </c>
      <c r="T45" s="24" t="s">
        <v>35</v>
      </c>
      <c r="U45" s="24"/>
    </row>
    <row r="46" spans="1:21" hidden="1" x14ac:dyDescent="0.25">
      <c r="A46" s="33" t="s">
        <v>203</v>
      </c>
      <c r="B46" s="24" t="s">
        <v>204</v>
      </c>
      <c r="C46" s="24" t="s">
        <v>129</v>
      </c>
      <c r="D46" s="24" t="s">
        <v>205</v>
      </c>
      <c r="E46" s="34">
        <v>1800173</v>
      </c>
      <c r="F46" s="24" t="s">
        <v>131</v>
      </c>
      <c r="G46" s="24" t="s">
        <v>132</v>
      </c>
      <c r="H46" s="34">
        <v>322150</v>
      </c>
      <c r="I46" s="34" t="s">
        <v>206</v>
      </c>
      <c r="J46" s="34" t="s">
        <v>31</v>
      </c>
      <c r="K46" s="46">
        <v>2</v>
      </c>
      <c r="L46" s="24" t="s">
        <v>32</v>
      </c>
      <c r="M46" s="24" t="s">
        <v>33</v>
      </c>
      <c r="N46" s="24" t="s">
        <v>134</v>
      </c>
      <c r="O46" s="26">
        <v>44943</v>
      </c>
      <c r="P46" s="35">
        <v>44840</v>
      </c>
      <c r="Q46" s="25">
        <v>273480</v>
      </c>
      <c r="R46" s="25">
        <v>273480</v>
      </c>
      <c r="S46" s="25">
        <f t="shared" si="0"/>
        <v>0</v>
      </c>
      <c r="T46" s="24" t="s">
        <v>35</v>
      </c>
      <c r="U46" s="24"/>
    </row>
    <row r="47" spans="1:21" hidden="1" x14ac:dyDescent="0.25">
      <c r="A47" s="33" t="s">
        <v>207</v>
      </c>
      <c r="B47" s="24" t="s">
        <v>62</v>
      </c>
      <c r="C47" s="24" t="s">
        <v>129</v>
      </c>
      <c r="D47" s="24" t="s">
        <v>208</v>
      </c>
      <c r="E47" s="34">
        <v>1701599</v>
      </c>
      <c r="F47" s="24" t="s">
        <v>131</v>
      </c>
      <c r="G47" s="24" t="s">
        <v>132</v>
      </c>
      <c r="H47" s="34">
        <v>322153</v>
      </c>
      <c r="I47" s="34" t="s">
        <v>209</v>
      </c>
      <c r="J47" s="34" t="s">
        <v>31</v>
      </c>
      <c r="K47" s="46">
        <v>2</v>
      </c>
      <c r="L47" s="24" t="s">
        <v>32</v>
      </c>
      <c r="M47" s="24" t="s">
        <v>33</v>
      </c>
      <c r="N47" s="24" t="s">
        <v>134</v>
      </c>
      <c r="O47" s="26">
        <v>44943</v>
      </c>
      <c r="P47" s="35">
        <v>44841</v>
      </c>
      <c r="Q47" s="25">
        <v>1700000</v>
      </c>
      <c r="R47" s="25">
        <v>1700000</v>
      </c>
      <c r="S47" s="25">
        <f t="shared" si="0"/>
        <v>0</v>
      </c>
      <c r="T47" s="24" t="s">
        <v>35</v>
      </c>
      <c r="U47" s="24"/>
    </row>
    <row r="48" spans="1:21" hidden="1" x14ac:dyDescent="0.25">
      <c r="A48" s="33" t="s">
        <v>210</v>
      </c>
      <c r="B48" s="24" t="s">
        <v>211</v>
      </c>
      <c r="C48" s="24" t="s">
        <v>129</v>
      </c>
      <c r="D48" s="24" t="s">
        <v>212</v>
      </c>
      <c r="E48" s="34">
        <v>1702438</v>
      </c>
      <c r="F48" s="24" t="s">
        <v>131</v>
      </c>
      <c r="G48" s="24" t="s">
        <v>132</v>
      </c>
      <c r="H48" s="34">
        <v>322161</v>
      </c>
      <c r="I48" s="34" t="s">
        <v>213</v>
      </c>
      <c r="J48" s="34" t="s">
        <v>31</v>
      </c>
      <c r="K48" s="46">
        <v>2</v>
      </c>
      <c r="L48" s="24" t="s">
        <v>32</v>
      </c>
      <c r="M48" s="24" t="s">
        <v>33</v>
      </c>
      <c r="N48" s="24" t="s">
        <v>134</v>
      </c>
      <c r="O48" s="26">
        <v>44943</v>
      </c>
      <c r="P48" s="35">
        <v>44840</v>
      </c>
      <c r="Q48" s="25">
        <v>1503702.16</v>
      </c>
      <c r="R48" s="25">
        <v>1503702.16</v>
      </c>
      <c r="S48" s="25">
        <f t="shared" si="0"/>
        <v>0</v>
      </c>
      <c r="T48" s="24" t="s">
        <v>35</v>
      </c>
      <c r="U48" s="24"/>
    </row>
    <row r="49" spans="1:21" hidden="1" x14ac:dyDescent="0.25">
      <c r="A49" s="33" t="s">
        <v>214</v>
      </c>
      <c r="B49" s="24" t="s">
        <v>215</v>
      </c>
      <c r="C49" s="24" t="s">
        <v>129</v>
      </c>
      <c r="D49" s="24" t="s">
        <v>216</v>
      </c>
      <c r="E49" s="34">
        <v>1801280</v>
      </c>
      <c r="F49" s="24" t="s">
        <v>131</v>
      </c>
      <c r="G49" s="24" t="s">
        <v>132</v>
      </c>
      <c r="H49" s="34">
        <v>322312</v>
      </c>
      <c r="I49" s="34" t="s">
        <v>217</v>
      </c>
      <c r="J49" s="34" t="s">
        <v>31</v>
      </c>
      <c r="K49" s="46">
        <v>2</v>
      </c>
      <c r="L49" s="24" t="s">
        <v>32</v>
      </c>
      <c r="M49" s="24" t="s">
        <v>33</v>
      </c>
      <c r="N49" s="24" t="s">
        <v>134</v>
      </c>
      <c r="O49" s="26">
        <v>44943</v>
      </c>
      <c r="P49" s="35">
        <v>44840</v>
      </c>
      <c r="Q49" s="25">
        <v>504000</v>
      </c>
      <c r="R49" s="25">
        <v>504000</v>
      </c>
      <c r="S49" s="25">
        <f t="shared" si="0"/>
        <v>0</v>
      </c>
      <c r="T49" s="24" t="s">
        <v>35</v>
      </c>
      <c r="U49" s="24"/>
    </row>
    <row r="50" spans="1:21" hidden="1" x14ac:dyDescent="0.25">
      <c r="A50" s="33" t="s">
        <v>218</v>
      </c>
      <c r="B50" s="24" t="s">
        <v>66</v>
      </c>
      <c r="C50" s="24" t="s">
        <v>129</v>
      </c>
      <c r="D50" s="24" t="s">
        <v>219</v>
      </c>
      <c r="E50" s="34">
        <v>1703107</v>
      </c>
      <c r="F50" s="24" t="s">
        <v>131</v>
      </c>
      <c r="G50" s="24" t="s">
        <v>132</v>
      </c>
      <c r="H50" s="34">
        <v>322334</v>
      </c>
      <c r="I50" s="34" t="s">
        <v>220</v>
      </c>
      <c r="J50" s="34" t="s">
        <v>31</v>
      </c>
      <c r="K50" s="46">
        <v>2</v>
      </c>
      <c r="L50" s="24" t="s">
        <v>32</v>
      </c>
      <c r="M50" s="24" t="s">
        <v>33</v>
      </c>
      <c r="N50" s="24" t="s">
        <v>134</v>
      </c>
      <c r="O50" s="26">
        <v>44943</v>
      </c>
      <c r="P50" s="35">
        <v>44840</v>
      </c>
      <c r="Q50" s="25">
        <v>103280</v>
      </c>
      <c r="R50" s="25">
        <v>103280</v>
      </c>
      <c r="S50" s="25">
        <f t="shared" si="0"/>
        <v>0</v>
      </c>
      <c r="T50" s="24" t="s">
        <v>35</v>
      </c>
      <c r="U50" s="24"/>
    </row>
    <row r="51" spans="1:21" hidden="1" x14ac:dyDescent="0.25">
      <c r="A51" s="33" t="s">
        <v>221</v>
      </c>
      <c r="B51" s="24" t="s">
        <v>222</v>
      </c>
      <c r="C51" s="24" t="s">
        <v>129</v>
      </c>
      <c r="D51" s="24" t="s">
        <v>223</v>
      </c>
      <c r="E51" s="34">
        <v>1800014</v>
      </c>
      <c r="F51" s="24" t="s">
        <v>131</v>
      </c>
      <c r="G51" s="24" t="s">
        <v>132</v>
      </c>
      <c r="H51" s="34">
        <v>322405</v>
      </c>
      <c r="I51" s="34" t="s">
        <v>224</v>
      </c>
      <c r="J51" s="34" t="s">
        <v>31</v>
      </c>
      <c r="K51" s="46">
        <v>2</v>
      </c>
      <c r="L51" s="24" t="s">
        <v>32</v>
      </c>
      <c r="M51" s="24" t="s">
        <v>33</v>
      </c>
      <c r="N51" s="24" t="s">
        <v>134</v>
      </c>
      <c r="O51" s="26">
        <v>44943</v>
      </c>
      <c r="P51" s="35">
        <v>44840</v>
      </c>
      <c r="Q51" s="25">
        <v>400000</v>
      </c>
      <c r="R51" s="25">
        <v>400000</v>
      </c>
      <c r="S51" s="25">
        <f t="shared" si="0"/>
        <v>0</v>
      </c>
      <c r="T51" s="24" t="s">
        <v>35</v>
      </c>
      <c r="U51" s="24"/>
    </row>
    <row r="52" spans="1:21" hidden="1" x14ac:dyDescent="0.25">
      <c r="A52" s="33" t="s">
        <v>225</v>
      </c>
      <c r="B52" s="24" t="s">
        <v>226</v>
      </c>
      <c r="C52" s="24" t="s">
        <v>129</v>
      </c>
      <c r="D52" s="24" t="s">
        <v>227</v>
      </c>
      <c r="E52" s="34">
        <v>1702466</v>
      </c>
      <c r="F52" s="24" t="s">
        <v>131</v>
      </c>
      <c r="G52" s="24" t="s">
        <v>132</v>
      </c>
      <c r="H52" s="34">
        <v>321587</v>
      </c>
      <c r="I52" s="34" t="s">
        <v>228</v>
      </c>
      <c r="J52" s="34" t="s">
        <v>31</v>
      </c>
      <c r="K52" s="46">
        <v>2</v>
      </c>
      <c r="L52" s="24" t="s">
        <v>32</v>
      </c>
      <c r="M52" s="24" t="s">
        <v>33</v>
      </c>
      <c r="N52" s="24" t="s">
        <v>134</v>
      </c>
      <c r="O52" s="26">
        <v>44943</v>
      </c>
      <c r="P52" s="35">
        <v>44841</v>
      </c>
      <c r="Q52" s="25">
        <v>430000</v>
      </c>
      <c r="R52" s="25">
        <v>430000</v>
      </c>
      <c r="S52" s="25">
        <f t="shared" si="0"/>
        <v>0</v>
      </c>
      <c r="T52" s="24" t="s">
        <v>35</v>
      </c>
      <c r="U52" s="24"/>
    </row>
    <row r="53" spans="1:21" hidden="1" x14ac:dyDescent="0.25">
      <c r="A53" s="33" t="s">
        <v>229</v>
      </c>
      <c r="B53" s="24" t="s">
        <v>90</v>
      </c>
      <c r="C53" s="24" t="s">
        <v>129</v>
      </c>
      <c r="D53" s="24" t="s">
        <v>230</v>
      </c>
      <c r="E53" s="34">
        <v>1702246</v>
      </c>
      <c r="F53" s="24" t="s">
        <v>131</v>
      </c>
      <c r="G53" s="24" t="s">
        <v>132</v>
      </c>
      <c r="H53" s="34">
        <v>321595</v>
      </c>
      <c r="I53" s="34" t="s">
        <v>231</v>
      </c>
      <c r="J53" s="34" t="s">
        <v>31</v>
      </c>
      <c r="K53" s="46">
        <v>2</v>
      </c>
      <c r="L53" s="24" t="s">
        <v>32</v>
      </c>
      <c r="M53" s="24" t="s">
        <v>33</v>
      </c>
      <c r="N53" s="24" t="s">
        <v>134</v>
      </c>
      <c r="O53" s="26">
        <v>44943</v>
      </c>
      <c r="P53" s="35">
        <v>44845</v>
      </c>
      <c r="Q53" s="25">
        <v>1700000</v>
      </c>
      <c r="R53" s="25">
        <v>1700000</v>
      </c>
      <c r="S53" s="25">
        <f t="shared" si="0"/>
        <v>0</v>
      </c>
      <c r="T53" s="24" t="s">
        <v>35</v>
      </c>
      <c r="U53" s="24"/>
    </row>
    <row r="54" spans="1:21" hidden="1" x14ac:dyDescent="0.25">
      <c r="A54" s="33" t="s">
        <v>232</v>
      </c>
      <c r="B54" s="24" t="s">
        <v>183</v>
      </c>
      <c r="C54" s="24" t="s">
        <v>129</v>
      </c>
      <c r="D54" s="24" t="s">
        <v>233</v>
      </c>
      <c r="E54" s="34">
        <v>1704208</v>
      </c>
      <c r="F54" s="24" t="s">
        <v>131</v>
      </c>
      <c r="G54" s="24" t="s">
        <v>132</v>
      </c>
      <c r="H54" s="34">
        <v>321679</v>
      </c>
      <c r="I54" s="34" t="s">
        <v>234</v>
      </c>
      <c r="J54" s="34" t="s">
        <v>31</v>
      </c>
      <c r="K54" s="46">
        <v>2</v>
      </c>
      <c r="L54" s="24" t="s">
        <v>32</v>
      </c>
      <c r="M54" s="24" t="s">
        <v>33</v>
      </c>
      <c r="N54" s="24" t="s">
        <v>134</v>
      </c>
      <c r="O54" s="26">
        <v>44943</v>
      </c>
      <c r="P54" s="35">
        <v>44841</v>
      </c>
      <c r="Q54" s="25">
        <v>894350</v>
      </c>
      <c r="R54" s="25">
        <v>894350</v>
      </c>
      <c r="S54" s="25">
        <f t="shared" si="0"/>
        <v>0</v>
      </c>
      <c r="T54" s="24" t="s">
        <v>35</v>
      </c>
      <c r="U54" s="24"/>
    </row>
    <row r="55" spans="1:21" hidden="1" x14ac:dyDescent="0.25">
      <c r="A55" s="33" t="s">
        <v>235</v>
      </c>
      <c r="B55" s="24" t="s">
        <v>151</v>
      </c>
      <c r="C55" s="24" t="s">
        <v>129</v>
      </c>
      <c r="D55" s="24" t="s">
        <v>236</v>
      </c>
      <c r="E55" s="34">
        <v>1702572</v>
      </c>
      <c r="F55" s="24" t="s">
        <v>131</v>
      </c>
      <c r="G55" s="24" t="s">
        <v>132</v>
      </c>
      <c r="H55" s="34">
        <v>321696</v>
      </c>
      <c r="I55" s="34" t="s">
        <v>237</v>
      </c>
      <c r="J55" s="34" t="s">
        <v>31</v>
      </c>
      <c r="K55" s="46">
        <v>2</v>
      </c>
      <c r="L55" s="24" t="s">
        <v>32</v>
      </c>
      <c r="M55" s="24" t="s">
        <v>33</v>
      </c>
      <c r="N55" s="24" t="s">
        <v>134</v>
      </c>
      <c r="O55" s="26">
        <v>44943</v>
      </c>
      <c r="P55" s="35">
        <v>44841</v>
      </c>
      <c r="Q55" s="25">
        <v>1763700</v>
      </c>
      <c r="R55" s="25">
        <v>1763700</v>
      </c>
      <c r="S55" s="25">
        <f t="shared" si="0"/>
        <v>0</v>
      </c>
      <c r="T55" s="24" t="s">
        <v>35</v>
      </c>
      <c r="U55" s="24"/>
    </row>
    <row r="56" spans="1:21" hidden="1" x14ac:dyDescent="0.25">
      <c r="A56" s="33" t="s">
        <v>238</v>
      </c>
      <c r="B56" s="24" t="s">
        <v>167</v>
      </c>
      <c r="C56" s="24" t="s">
        <v>129</v>
      </c>
      <c r="D56" s="24" t="s">
        <v>239</v>
      </c>
      <c r="E56" s="34">
        <v>1800204</v>
      </c>
      <c r="F56" s="24" t="s">
        <v>131</v>
      </c>
      <c r="G56" s="24" t="s">
        <v>132</v>
      </c>
      <c r="H56" s="34">
        <v>321818</v>
      </c>
      <c r="I56" s="34" t="s">
        <v>240</v>
      </c>
      <c r="J56" s="34" t="s">
        <v>31</v>
      </c>
      <c r="K56" s="46">
        <v>2</v>
      </c>
      <c r="L56" s="24" t="s">
        <v>32</v>
      </c>
      <c r="M56" s="24" t="s">
        <v>33</v>
      </c>
      <c r="N56" s="24" t="s">
        <v>134</v>
      </c>
      <c r="O56" s="26">
        <v>44943</v>
      </c>
      <c r="P56" s="35">
        <v>44844</v>
      </c>
      <c r="Q56" s="25">
        <v>670000</v>
      </c>
      <c r="R56" s="25">
        <v>670000</v>
      </c>
      <c r="S56" s="25">
        <f t="shared" si="0"/>
        <v>0</v>
      </c>
      <c r="T56" s="24" t="s">
        <v>35</v>
      </c>
      <c r="U56" s="24"/>
    </row>
    <row r="57" spans="1:21" hidden="1" x14ac:dyDescent="0.25">
      <c r="A57" s="33" t="s">
        <v>241</v>
      </c>
      <c r="B57" s="24" t="s">
        <v>155</v>
      </c>
      <c r="C57" s="24" t="s">
        <v>129</v>
      </c>
      <c r="D57" s="24" t="s">
        <v>242</v>
      </c>
      <c r="E57" s="34">
        <v>1800162</v>
      </c>
      <c r="F57" s="24" t="s">
        <v>131</v>
      </c>
      <c r="G57" s="24" t="s">
        <v>132</v>
      </c>
      <c r="H57" s="34">
        <v>321899</v>
      </c>
      <c r="I57" s="34" t="s">
        <v>243</v>
      </c>
      <c r="J57" s="34" t="s">
        <v>31</v>
      </c>
      <c r="K57" s="46">
        <v>2</v>
      </c>
      <c r="L57" s="24" t="s">
        <v>32</v>
      </c>
      <c r="M57" s="24" t="s">
        <v>33</v>
      </c>
      <c r="N57" s="24" t="s">
        <v>134</v>
      </c>
      <c r="O57" s="26">
        <v>44943</v>
      </c>
      <c r="P57" s="35">
        <v>44845</v>
      </c>
      <c r="Q57" s="25">
        <v>870000</v>
      </c>
      <c r="R57" s="25">
        <v>870000</v>
      </c>
      <c r="S57" s="25">
        <f t="shared" si="0"/>
        <v>0</v>
      </c>
      <c r="T57" s="24" t="s">
        <v>35</v>
      </c>
      <c r="U57" s="24"/>
    </row>
    <row r="58" spans="1:21" hidden="1" x14ac:dyDescent="0.25">
      <c r="A58" s="33" t="s">
        <v>244</v>
      </c>
      <c r="B58" s="24" t="s">
        <v>183</v>
      </c>
      <c r="C58" s="24" t="s">
        <v>129</v>
      </c>
      <c r="D58" s="24" t="s">
        <v>245</v>
      </c>
      <c r="E58" s="34">
        <v>1704208</v>
      </c>
      <c r="F58" s="24" t="s">
        <v>131</v>
      </c>
      <c r="G58" s="24" t="s">
        <v>132</v>
      </c>
      <c r="H58" s="34">
        <v>321906</v>
      </c>
      <c r="I58" s="34" t="s">
        <v>246</v>
      </c>
      <c r="J58" s="34" t="s">
        <v>31</v>
      </c>
      <c r="K58" s="46">
        <v>2</v>
      </c>
      <c r="L58" s="24" t="s">
        <v>32</v>
      </c>
      <c r="M58" s="24" t="s">
        <v>33</v>
      </c>
      <c r="N58" s="24" t="s">
        <v>134</v>
      </c>
      <c r="O58" s="26">
        <v>44943</v>
      </c>
      <c r="P58" s="35">
        <v>44841</v>
      </c>
      <c r="Q58" s="25">
        <v>2000000</v>
      </c>
      <c r="R58" s="25">
        <v>2000000</v>
      </c>
      <c r="S58" s="25">
        <f t="shared" si="0"/>
        <v>0</v>
      </c>
      <c r="T58" s="24" t="s">
        <v>35</v>
      </c>
      <c r="U58" s="24"/>
    </row>
    <row r="59" spans="1:21" hidden="1" x14ac:dyDescent="0.25">
      <c r="A59" s="33" t="s">
        <v>247</v>
      </c>
      <c r="B59" s="24" t="s">
        <v>248</v>
      </c>
      <c r="C59" s="24" t="s">
        <v>129</v>
      </c>
      <c r="D59" s="24" t="s">
        <v>249</v>
      </c>
      <c r="E59" s="34">
        <v>1704314</v>
      </c>
      <c r="F59" s="24" t="s">
        <v>131</v>
      </c>
      <c r="G59" s="24" t="s">
        <v>132</v>
      </c>
      <c r="H59" s="34">
        <v>321911</v>
      </c>
      <c r="I59" s="34" t="s">
        <v>250</v>
      </c>
      <c r="J59" s="34" t="s">
        <v>31</v>
      </c>
      <c r="K59" s="46">
        <v>2</v>
      </c>
      <c r="L59" s="24" t="s">
        <v>32</v>
      </c>
      <c r="M59" s="24" t="s">
        <v>33</v>
      </c>
      <c r="N59" s="24" t="s">
        <v>134</v>
      </c>
      <c r="O59" s="26">
        <v>44943</v>
      </c>
      <c r="P59" s="35">
        <v>44851</v>
      </c>
      <c r="Q59" s="25">
        <v>1700000</v>
      </c>
      <c r="R59" s="25">
        <v>1700000</v>
      </c>
      <c r="S59" s="25">
        <f t="shared" si="0"/>
        <v>0</v>
      </c>
      <c r="T59" s="24" t="s">
        <v>35</v>
      </c>
      <c r="U59" s="24"/>
    </row>
    <row r="60" spans="1:21" hidden="1" x14ac:dyDescent="0.25">
      <c r="A60" s="33" t="s">
        <v>251</v>
      </c>
      <c r="B60" s="24" t="s">
        <v>252</v>
      </c>
      <c r="C60" s="24" t="s">
        <v>129</v>
      </c>
      <c r="D60" s="24" t="s">
        <v>253</v>
      </c>
      <c r="E60" s="34" t="s">
        <v>189</v>
      </c>
      <c r="F60" s="24" t="s">
        <v>131</v>
      </c>
      <c r="G60" s="24" t="s">
        <v>132</v>
      </c>
      <c r="H60" s="34">
        <v>322008</v>
      </c>
      <c r="I60" s="34" t="s">
        <v>254</v>
      </c>
      <c r="J60" s="34" t="s">
        <v>31</v>
      </c>
      <c r="K60" s="46">
        <v>2</v>
      </c>
      <c r="L60" s="24" t="s">
        <v>32</v>
      </c>
      <c r="M60" s="24" t="s">
        <v>33</v>
      </c>
      <c r="N60" s="24" t="s">
        <v>134</v>
      </c>
      <c r="O60" s="26">
        <v>44943</v>
      </c>
      <c r="P60" s="35">
        <v>44851</v>
      </c>
      <c r="Q60" s="25">
        <v>50000</v>
      </c>
      <c r="R60" s="25">
        <v>50000</v>
      </c>
      <c r="S60" s="25">
        <f t="shared" si="0"/>
        <v>0</v>
      </c>
      <c r="T60" s="24" t="s">
        <v>35</v>
      </c>
      <c r="U60" s="24"/>
    </row>
    <row r="61" spans="1:21" hidden="1" x14ac:dyDescent="0.25">
      <c r="A61" s="33" t="s">
        <v>255</v>
      </c>
      <c r="B61" s="24" t="s">
        <v>196</v>
      </c>
      <c r="C61" s="24" t="s">
        <v>129</v>
      </c>
      <c r="D61" s="24" t="s">
        <v>256</v>
      </c>
      <c r="E61" s="34">
        <v>1703668</v>
      </c>
      <c r="F61" s="24" t="s">
        <v>131</v>
      </c>
      <c r="G61" s="24" t="s">
        <v>132</v>
      </c>
      <c r="H61" s="34">
        <v>322074</v>
      </c>
      <c r="I61" s="34" t="s">
        <v>257</v>
      </c>
      <c r="J61" s="34" t="s">
        <v>31</v>
      </c>
      <c r="K61" s="46">
        <v>2</v>
      </c>
      <c r="L61" s="24" t="s">
        <v>32</v>
      </c>
      <c r="M61" s="24" t="s">
        <v>33</v>
      </c>
      <c r="N61" s="24" t="s">
        <v>134</v>
      </c>
      <c r="O61" s="26">
        <v>44943</v>
      </c>
      <c r="P61" s="35">
        <v>44844</v>
      </c>
      <c r="Q61" s="25">
        <v>1000000</v>
      </c>
      <c r="R61" s="25">
        <v>1000000</v>
      </c>
      <c r="S61" s="25">
        <f t="shared" si="0"/>
        <v>0</v>
      </c>
      <c r="T61" s="24" t="s">
        <v>35</v>
      </c>
      <c r="U61" s="24"/>
    </row>
    <row r="62" spans="1:21" hidden="1" x14ac:dyDescent="0.25">
      <c r="A62" s="33" t="s">
        <v>258</v>
      </c>
      <c r="B62" s="24" t="s">
        <v>259</v>
      </c>
      <c r="C62" s="24" t="s">
        <v>129</v>
      </c>
      <c r="D62" s="24" t="s">
        <v>260</v>
      </c>
      <c r="E62" s="34">
        <v>1702082</v>
      </c>
      <c r="F62" s="24" t="s">
        <v>131</v>
      </c>
      <c r="G62" s="24" t="s">
        <v>132</v>
      </c>
      <c r="H62" s="34">
        <v>322133</v>
      </c>
      <c r="I62" s="34" t="s">
        <v>261</v>
      </c>
      <c r="J62" s="34" t="s">
        <v>31</v>
      </c>
      <c r="K62" s="46">
        <v>2</v>
      </c>
      <c r="L62" s="24" t="s">
        <v>32</v>
      </c>
      <c r="M62" s="24" t="s">
        <v>33</v>
      </c>
      <c r="N62" s="24" t="s">
        <v>134</v>
      </c>
      <c r="O62" s="26">
        <v>44943</v>
      </c>
      <c r="P62" s="35">
        <v>44840</v>
      </c>
      <c r="Q62" s="25">
        <v>1700000</v>
      </c>
      <c r="R62" s="25">
        <v>1700000</v>
      </c>
      <c r="S62" s="25">
        <f t="shared" si="0"/>
        <v>0</v>
      </c>
      <c r="T62" s="24" t="s">
        <v>35</v>
      </c>
      <c r="U62" s="24"/>
    </row>
    <row r="63" spans="1:21" hidden="1" x14ac:dyDescent="0.25">
      <c r="A63" s="33" t="s">
        <v>262</v>
      </c>
      <c r="B63" s="24" t="s">
        <v>62</v>
      </c>
      <c r="C63" s="24" t="s">
        <v>129</v>
      </c>
      <c r="D63" s="24" t="s">
        <v>263</v>
      </c>
      <c r="E63" s="34">
        <v>1701599</v>
      </c>
      <c r="F63" s="24" t="s">
        <v>131</v>
      </c>
      <c r="G63" s="24" t="s">
        <v>132</v>
      </c>
      <c r="H63" s="34">
        <v>322162</v>
      </c>
      <c r="I63" s="34" t="s">
        <v>264</v>
      </c>
      <c r="J63" s="34" t="s">
        <v>31</v>
      </c>
      <c r="K63" s="46">
        <v>2</v>
      </c>
      <c r="L63" s="24" t="s">
        <v>32</v>
      </c>
      <c r="M63" s="24" t="s">
        <v>33</v>
      </c>
      <c r="N63" s="24" t="s">
        <v>134</v>
      </c>
      <c r="O63" s="26">
        <v>44943</v>
      </c>
      <c r="P63" s="35">
        <v>44844</v>
      </c>
      <c r="Q63" s="25">
        <v>400000</v>
      </c>
      <c r="R63" s="25">
        <v>400000</v>
      </c>
      <c r="S63" s="25">
        <f t="shared" si="0"/>
        <v>0</v>
      </c>
      <c r="T63" s="24" t="s">
        <v>35</v>
      </c>
      <c r="U63" s="24"/>
    </row>
    <row r="64" spans="1:21" hidden="1" x14ac:dyDescent="0.25">
      <c r="A64" s="33" t="s">
        <v>265</v>
      </c>
      <c r="B64" s="24" t="s">
        <v>151</v>
      </c>
      <c r="C64" s="24" t="s">
        <v>129</v>
      </c>
      <c r="D64" s="24" t="s">
        <v>266</v>
      </c>
      <c r="E64" s="34">
        <v>1702572</v>
      </c>
      <c r="F64" s="24" t="s">
        <v>131</v>
      </c>
      <c r="G64" s="24" t="s">
        <v>132</v>
      </c>
      <c r="H64" s="34">
        <v>322327</v>
      </c>
      <c r="I64" s="34" t="s">
        <v>267</v>
      </c>
      <c r="J64" s="34" t="s">
        <v>31</v>
      </c>
      <c r="K64" s="46">
        <v>2</v>
      </c>
      <c r="L64" s="24" t="s">
        <v>32</v>
      </c>
      <c r="M64" s="24" t="s">
        <v>33</v>
      </c>
      <c r="N64" s="24" t="s">
        <v>134</v>
      </c>
      <c r="O64" s="26">
        <v>44943</v>
      </c>
      <c r="P64" s="35">
        <v>44841</v>
      </c>
      <c r="Q64" s="25">
        <v>1840242.38</v>
      </c>
      <c r="R64" s="25">
        <v>1840242.38</v>
      </c>
      <c r="S64" s="25">
        <f t="shared" si="0"/>
        <v>0</v>
      </c>
      <c r="T64" s="24" t="s">
        <v>35</v>
      </c>
      <c r="U64" s="24"/>
    </row>
    <row r="65" spans="1:21" hidden="1" x14ac:dyDescent="0.25">
      <c r="A65" s="33" t="s">
        <v>268</v>
      </c>
      <c r="B65" s="24" t="s">
        <v>62</v>
      </c>
      <c r="C65" s="24" t="s">
        <v>129</v>
      </c>
      <c r="D65" s="24" t="s">
        <v>269</v>
      </c>
      <c r="E65" s="34">
        <v>1701599</v>
      </c>
      <c r="F65" s="24" t="s">
        <v>131</v>
      </c>
      <c r="G65" s="24" t="s">
        <v>132</v>
      </c>
      <c r="H65" s="34">
        <v>322333</v>
      </c>
      <c r="I65" s="34" t="s">
        <v>270</v>
      </c>
      <c r="J65" s="34" t="s">
        <v>31</v>
      </c>
      <c r="K65" s="46">
        <v>2</v>
      </c>
      <c r="L65" s="24" t="s">
        <v>32</v>
      </c>
      <c r="M65" s="24" t="s">
        <v>33</v>
      </c>
      <c r="N65" s="24" t="s">
        <v>134</v>
      </c>
      <c r="O65" s="26">
        <v>44943</v>
      </c>
      <c r="P65" s="35">
        <v>44841</v>
      </c>
      <c r="Q65" s="25">
        <v>1080250</v>
      </c>
      <c r="R65" s="25">
        <v>1080250</v>
      </c>
      <c r="S65" s="25">
        <f t="shared" si="0"/>
        <v>0</v>
      </c>
      <c r="T65" s="24" t="s">
        <v>35</v>
      </c>
      <c r="U65" s="24"/>
    </row>
    <row r="66" spans="1:21" hidden="1" x14ac:dyDescent="0.25">
      <c r="A66" s="33" t="s">
        <v>271</v>
      </c>
      <c r="B66" s="24" t="s">
        <v>66</v>
      </c>
      <c r="C66" s="24" t="s">
        <v>129</v>
      </c>
      <c r="D66" s="24" t="s">
        <v>272</v>
      </c>
      <c r="E66" s="34">
        <v>1703107</v>
      </c>
      <c r="F66" s="24" t="s">
        <v>131</v>
      </c>
      <c r="G66" s="24" t="s">
        <v>132</v>
      </c>
      <c r="H66" s="34">
        <v>322409</v>
      </c>
      <c r="I66" s="34" t="s">
        <v>273</v>
      </c>
      <c r="J66" s="34" t="s">
        <v>31</v>
      </c>
      <c r="K66" s="46">
        <v>2</v>
      </c>
      <c r="L66" s="24" t="s">
        <v>32</v>
      </c>
      <c r="M66" s="24" t="s">
        <v>33</v>
      </c>
      <c r="N66" s="24" t="s">
        <v>134</v>
      </c>
      <c r="O66" s="26">
        <v>44943</v>
      </c>
      <c r="P66" s="35">
        <v>44844</v>
      </c>
      <c r="Q66" s="25">
        <v>911974</v>
      </c>
      <c r="R66" s="25">
        <v>911974</v>
      </c>
      <c r="S66" s="25">
        <f t="shared" si="0"/>
        <v>0</v>
      </c>
      <c r="T66" s="24" t="s">
        <v>35</v>
      </c>
      <c r="U66" s="24"/>
    </row>
    <row r="67" spans="1:21" hidden="1" x14ac:dyDescent="0.25">
      <c r="A67" s="33" t="s">
        <v>274</v>
      </c>
      <c r="B67" s="24" t="s">
        <v>275</v>
      </c>
      <c r="C67" s="24" t="s">
        <v>276</v>
      </c>
      <c r="D67" s="24" t="s">
        <v>277</v>
      </c>
      <c r="E67" s="34">
        <v>2000332</v>
      </c>
      <c r="F67" s="24" t="s">
        <v>28</v>
      </c>
      <c r="G67" s="24" t="s">
        <v>278</v>
      </c>
      <c r="H67" s="34">
        <v>317625</v>
      </c>
      <c r="I67" s="34" t="s">
        <v>279</v>
      </c>
      <c r="J67" s="34" t="s">
        <v>31</v>
      </c>
      <c r="K67" s="46">
        <v>2</v>
      </c>
      <c r="L67" s="24" t="s">
        <v>32</v>
      </c>
      <c r="M67" s="24" t="s">
        <v>33</v>
      </c>
      <c r="N67" s="24" t="s">
        <v>280</v>
      </c>
      <c r="O67" s="26">
        <v>44943</v>
      </c>
      <c r="P67" s="35">
        <v>44469</v>
      </c>
      <c r="Q67" s="25">
        <v>150000</v>
      </c>
      <c r="R67" s="25">
        <v>0</v>
      </c>
      <c r="S67" s="25">
        <f t="shared" si="0"/>
        <v>150000</v>
      </c>
      <c r="T67" s="24" t="s">
        <v>35</v>
      </c>
      <c r="U67" s="24"/>
    </row>
    <row r="68" spans="1:21" hidden="1" x14ac:dyDescent="0.25">
      <c r="A68" s="33" t="s">
        <v>281</v>
      </c>
      <c r="B68" s="24" t="s">
        <v>282</v>
      </c>
      <c r="C68" s="24" t="s">
        <v>276</v>
      </c>
      <c r="D68" s="24" t="s">
        <v>283</v>
      </c>
      <c r="E68" s="34">
        <v>1801962</v>
      </c>
      <c r="F68" s="24" t="s">
        <v>28</v>
      </c>
      <c r="G68" s="24" t="s">
        <v>278</v>
      </c>
      <c r="H68" s="34">
        <v>318635</v>
      </c>
      <c r="I68" s="34" t="s">
        <v>284</v>
      </c>
      <c r="J68" s="34" t="s">
        <v>31</v>
      </c>
      <c r="K68" s="46">
        <v>2</v>
      </c>
      <c r="L68" s="24" t="s">
        <v>32</v>
      </c>
      <c r="M68" s="24" t="s">
        <v>33</v>
      </c>
      <c r="N68" s="24" t="s">
        <v>280</v>
      </c>
      <c r="O68" s="26">
        <v>44943</v>
      </c>
      <c r="P68" s="35">
        <v>44469</v>
      </c>
      <c r="Q68" s="25">
        <v>1512700</v>
      </c>
      <c r="R68" s="25">
        <v>0</v>
      </c>
      <c r="S68" s="25">
        <f t="shared" si="0"/>
        <v>1512700</v>
      </c>
      <c r="T68" s="24" t="s">
        <v>35</v>
      </c>
      <c r="U68" s="24"/>
    </row>
    <row r="69" spans="1:21" hidden="1" x14ac:dyDescent="0.25">
      <c r="A69" s="33" t="s">
        <v>285</v>
      </c>
      <c r="B69" s="24" t="s">
        <v>286</v>
      </c>
      <c r="C69" s="24" t="s">
        <v>276</v>
      </c>
      <c r="D69" s="24" t="s">
        <v>287</v>
      </c>
      <c r="E69" s="34">
        <v>1704281</v>
      </c>
      <c r="F69" s="24" t="s">
        <v>28</v>
      </c>
      <c r="G69" s="24" t="s">
        <v>278</v>
      </c>
      <c r="H69" s="34">
        <v>318699</v>
      </c>
      <c r="I69" s="34" t="s">
        <v>288</v>
      </c>
      <c r="J69" s="34" t="s">
        <v>31</v>
      </c>
      <c r="K69" s="46">
        <v>2</v>
      </c>
      <c r="L69" s="24" t="s">
        <v>32</v>
      </c>
      <c r="M69" s="24" t="s">
        <v>33</v>
      </c>
      <c r="N69" s="24" t="s">
        <v>280</v>
      </c>
      <c r="O69" s="26">
        <v>44943</v>
      </c>
      <c r="P69" s="35">
        <v>44470</v>
      </c>
      <c r="Q69" s="25">
        <v>430000</v>
      </c>
      <c r="R69" s="25">
        <v>0</v>
      </c>
      <c r="S69" s="25">
        <f t="shared" si="0"/>
        <v>430000</v>
      </c>
      <c r="T69" s="24" t="s">
        <v>35</v>
      </c>
      <c r="U69" s="24"/>
    </row>
    <row r="70" spans="1:21" hidden="1" x14ac:dyDescent="0.25">
      <c r="A70" s="33" t="s">
        <v>289</v>
      </c>
      <c r="B70" s="24" t="s">
        <v>290</v>
      </c>
      <c r="C70" s="24" t="s">
        <v>276</v>
      </c>
      <c r="D70" s="24" t="s">
        <v>291</v>
      </c>
      <c r="E70" s="34">
        <v>1900321</v>
      </c>
      <c r="F70" s="24" t="s">
        <v>28</v>
      </c>
      <c r="G70" s="24" t="s">
        <v>278</v>
      </c>
      <c r="H70" s="34">
        <v>318661</v>
      </c>
      <c r="I70" s="34" t="s">
        <v>292</v>
      </c>
      <c r="J70" s="34" t="s">
        <v>31</v>
      </c>
      <c r="K70" s="46">
        <v>2</v>
      </c>
      <c r="L70" s="24" t="s">
        <v>32</v>
      </c>
      <c r="M70" s="24" t="s">
        <v>33</v>
      </c>
      <c r="N70" s="24" t="s">
        <v>280</v>
      </c>
      <c r="O70" s="26">
        <v>44943</v>
      </c>
      <c r="P70" s="35">
        <v>44469</v>
      </c>
      <c r="Q70" s="25">
        <v>1058400</v>
      </c>
      <c r="R70" s="25">
        <v>0</v>
      </c>
      <c r="S70" s="25">
        <f t="shared" ref="S70:S133" si="1">Q70-R70</f>
        <v>1058400</v>
      </c>
      <c r="T70" s="24" t="s">
        <v>35</v>
      </c>
      <c r="U70" s="24"/>
    </row>
    <row r="71" spans="1:21" hidden="1" x14ac:dyDescent="0.25">
      <c r="A71" s="33" t="s">
        <v>293</v>
      </c>
      <c r="B71" s="24" t="s">
        <v>294</v>
      </c>
      <c r="C71" s="24" t="s">
        <v>276</v>
      </c>
      <c r="D71" s="24" t="s">
        <v>295</v>
      </c>
      <c r="E71" s="34">
        <v>2100197</v>
      </c>
      <c r="F71" s="24" t="s">
        <v>28</v>
      </c>
      <c r="G71" s="24" t="s">
        <v>278</v>
      </c>
      <c r="H71" s="34">
        <v>317522</v>
      </c>
      <c r="I71" s="34" t="s">
        <v>296</v>
      </c>
      <c r="J71" s="34" t="s">
        <v>31</v>
      </c>
      <c r="K71" s="46">
        <v>2</v>
      </c>
      <c r="L71" s="24" t="s">
        <v>32</v>
      </c>
      <c r="M71" s="24" t="s">
        <v>33</v>
      </c>
      <c r="N71" s="24" t="s">
        <v>280</v>
      </c>
      <c r="O71" s="26">
        <v>44943</v>
      </c>
      <c r="P71" s="35">
        <v>44469</v>
      </c>
      <c r="Q71" s="25">
        <v>163000</v>
      </c>
      <c r="R71" s="25">
        <v>0</v>
      </c>
      <c r="S71" s="25">
        <f t="shared" si="1"/>
        <v>163000</v>
      </c>
      <c r="T71" s="24" t="s">
        <v>35</v>
      </c>
      <c r="U71" s="24"/>
    </row>
    <row r="72" spans="1:21" hidden="1" x14ac:dyDescent="0.25">
      <c r="A72" s="33" t="s">
        <v>297</v>
      </c>
      <c r="B72" s="24" t="s">
        <v>298</v>
      </c>
      <c r="C72" s="24" t="s">
        <v>276</v>
      </c>
      <c r="D72" s="24" t="s">
        <v>299</v>
      </c>
      <c r="E72" s="34">
        <v>1801096</v>
      </c>
      <c r="F72" s="24" t="s">
        <v>28</v>
      </c>
      <c r="G72" s="24" t="s">
        <v>278</v>
      </c>
      <c r="H72" s="34">
        <v>318536</v>
      </c>
      <c r="I72" s="34" t="s">
        <v>300</v>
      </c>
      <c r="J72" s="34" t="s">
        <v>31</v>
      </c>
      <c r="K72" s="46">
        <v>2</v>
      </c>
      <c r="L72" s="24" t="s">
        <v>32</v>
      </c>
      <c r="M72" s="24" t="s">
        <v>33</v>
      </c>
      <c r="N72" s="24" t="s">
        <v>280</v>
      </c>
      <c r="O72" s="26">
        <v>44943</v>
      </c>
      <c r="P72" s="35">
        <v>44469</v>
      </c>
      <c r="Q72" s="25">
        <v>3000000</v>
      </c>
      <c r="R72" s="25">
        <v>0</v>
      </c>
      <c r="S72" s="25">
        <f t="shared" si="1"/>
        <v>3000000</v>
      </c>
      <c r="T72" s="24" t="s">
        <v>35</v>
      </c>
      <c r="U72" s="24"/>
    </row>
    <row r="73" spans="1:21" hidden="1" x14ac:dyDescent="0.25">
      <c r="A73" s="33" t="s">
        <v>301</v>
      </c>
      <c r="B73" s="24" t="s">
        <v>302</v>
      </c>
      <c r="C73" s="24" t="s">
        <v>276</v>
      </c>
      <c r="D73" s="24" t="s">
        <v>303</v>
      </c>
      <c r="E73" s="34">
        <v>1800955</v>
      </c>
      <c r="F73" s="24" t="s">
        <v>28</v>
      </c>
      <c r="G73" s="24" t="s">
        <v>278</v>
      </c>
      <c r="H73" s="34">
        <v>318672</v>
      </c>
      <c r="I73" s="34" t="s">
        <v>304</v>
      </c>
      <c r="J73" s="34" t="s">
        <v>31</v>
      </c>
      <c r="K73" s="46">
        <v>2</v>
      </c>
      <c r="L73" s="24" t="s">
        <v>32</v>
      </c>
      <c r="M73" s="24" t="s">
        <v>33</v>
      </c>
      <c r="N73" s="24" t="s">
        <v>280</v>
      </c>
      <c r="O73" s="26">
        <v>44943</v>
      </c>
      <c r="P73" s="35">
        <v>44469</v>
      </c>
      <c r="Q73" s="25">
        <v>865125</v>
      </c>
      <c r="R73" s="25">
        <v>0</v>
      </c>
      <c r="S73" s="25">
        <f t="shared" si="1"/>
        <v>865125</v>
      </c>
      <c r="T73" s="24" t="s">
        <v>35</v>
      </c>
      <c r="U73" s="24"/>
    </row>
    <row r="74" spans="1:21" hidden="1" x14ac:dyDescent="0.25">
      <c r="A74" s="33" t="s">
        <v>305</v>
      </c>
      <c r="B74" s="24" t="s">
        <v>306</v>
      </c>
      <c r="C74" s="24" t="s">
        <v>276</v>
      </c>
      <c r="D74" s="24" t="s">
        <v>307</v>
      </c>
      <c r="E74" s="34">
        <v>1702624</v>
      </c>
      <c r="F74" s="24" t="s">
        <v>28</v>
      </c>
      <c r="G74" s="24" t="s">
        <v>278</v>
      </c>
      <c r="H74" s="34">
        <v>317614</v>
      </c>
      <c r="I74" s="34" t="s">
        <v>308</v>
      </c>
      <c r="J74" s="34" t="s">
        <v>31</v>
      </c>
      <c r="K74" s="46">
        <v>2</v>
      </c>
      <c r="L74" s="24" t="s">
        <v>32</v>
      </c>
      <c r="M74" s="24" t="s">
        <v>33</v>
      </c>
      <c r="N74" s="24" t="s">
        <v>280</v>
      </c>
      <c r="O74" s="26">
        <v>44943</v>
      </c>
      <c r="P74" s="35">
        <v>44469</v>
      </c>
      <c r="Q74" s="25">
        <v>1482000</v>
      </c>
      <c r="R74" s="25">
        <v>0</v>
      </c>
      <c r="S74" s="25">
        <f t="shared" si="1"/>
        <v>1482000</v>
      </c>
      <c r="T74" s="24" t="s">
        <v>35</v>
      </c>
      <c r="U74" s="24"/>
    </row>
    <row r="75" spans="1:21" hidden="1" x14ac:dyDescent="0.25">
      <c r="A75" s="33" t="s">
        <v>309</v>
      </c>
      <c r="B75" s="24" t="s">
        <v>310</v>
      </c>
      <c r="C75" s="24" t="s">
        <v>276</v>
      </c>
      <c r="D75" s="24" t="s">
        <v>311</v>
      </c>
      <c r="E75" s="34">
        <v>2100226</v>
      </c>
      <c r="F75" s="24" t="s">
        <v>28</v>
      </c>
      <c r="G75" s="24" t="s">
        <v>278</v>
      </c>
      <c r="H75" s="34">
        <v>318275</v>
      </c>
      <c r="I75" s="34" t="s">
        <v>312</v>
      </c>
      <c r="J75" s="34" t="s">
        <v>31</v>
      </c>
      <c r="K75" s="46">
        <v>2</v>
      </c>
      <c r="L75" s="24" t="s">
        <v>32</v>
      </c>
      <c r="M75" s="24" t="s">
        <v>33</v>
      </c>
      <c r="N75" s="24" t="s">
        <v>280</v>
      </c>
      <c r="O75" s="26">
        <v>44943</v>
      </c>
      <c r="P75" s="35">
        <v>44475</v>
      </c>
      <c r="Q75" s="25">
        <v>1346900</v>
      </c>
      <c r="R75" s="25">
        <v>0</v>
      </c>
      <c r="S75" s="25">
        <f t="shared" si="1"/>
        <v>1346900</v>
      </c>
      <c r="T75" s="24" t="s">
        <v>35</v>
      </c>
      <c r="U75" s="24"/>
    </row>
    <row r="76" spans="1:21" hidden="1" x14ac:dyDescent="0.25">
      <c r="A76" s="33" t="s">
        <v>313</v>
      </c>
      <c r="B76" s="24" t="s">
        <v>314</v>
      </c>
      <c r="C76" s="24" t="s">
        <v>276</v>
      </c>
      <c r="D76" s="24" t="s">
        <v>315</v>
      </c>
      <c r="E76" s="34">
        <v>1704189</v>
      </c>
      <c r="F76" s="24" t="s">
        <v>28</v>
      </c>
      <c r="G76" s="24" t="s">
        <v>278</v>
      </c>
      <c r="H76" s="34">
        <v>318553</v>
      </c>
      <c r="I76" s="34" t="s">
        <v>316</v>
      </c>
      <c r="J76" s="34" t="s">
        <v>31</v>
      </c>
      <c r="K76" s="46">
        <v>2</v>
      </c>
      <c r="L76" s="24" t="s">
        <v>32</v>
      </c>
      <c r="M76" s="24" t="s">
        <v>33</v>
      </c>
      <c r="N76" s="24" t="s">
        <v>280</v>
      </c>
      <c r="O76" s="26">
        <v>44943</v>
      </c>
      <c r="P76" s="35">
        <v>44469</v>
      </c>
      <c r="Q76" s="25">
        <v>381851</v>
      </c>
      <c r="R76" s="25">
        <v>0</v>
      </c>
      <c r="S76" s="25">
        <f t="shared" si="1"/>
        <v>381851</v>
      </c>
      <c r="T76" s="24" t="s">
        <v>35</v>
      </c>
      <c r="U76" s="24"/>
    </row>
    <row r="77" spans="1:21" hidden="1" x14ac:dyDescent="0.25">
      <c r="A77" s="33" t="s">
        <v>317</v>
      </c>
      <c r="B77" s="24" t="s">
        <v>318</v>
      </c>
      <c r="C77" s="24" t="s">
        <v>276</v>
      </c>
      <c r="D77" s="24" t="s">
        <v>319</v>
      </c>
      <c r="E77" s="34">
        <v>1601743</v>
      </c>
      <c r="F77" s="24" t="s">
        <v>28</v>
      </c>
      <c r="G77" s="24" t="s">
        <v>278</v>
      </c>
      <c r="H77" s="34">
        <v>318576</v>
      </c>
      <c r="I77" s="34" t="s">
        <v>320</v>
      </c>
      <c r="J77" s="34" t="s">
        <v>31</v>
      </c>
      <c r="K77" s="46">
        <v>2</v>
      </c>
      <c r="L77" s="24" t="s">
        <v>32</v>
      </c>
      <c r="M77" s="24" t="s">
        <v>33</v>
      </c>
      <c r="N77" s="24" t="s">
        <v>280</v>
      </c>
      <c r="O77" s="26">
        <v>44943</v>
      </c>
      <c r="P77" s="35">
        <v>44468</v>
      </c>
      <c r="Q77" s="25">
        <v>297148</v>
      </c>
      <c r="R77" s="25">
        <v>0</v>
      </c>
      <c r="S77" s="25">
        <f t="shared" si="1"/>
        <v>297148</v>
      </c>
      <c r="T77" s="24" t="s">
        <v>35</v>
      </c>
      <c r="U77" s="24"/>
    </row>
    <row r="78" spans="1:21" hidden="1" x14ac:dyDescent="0.25">
      <c r="A78" s="33" t="s">
        <v>321</v>
      </c>
      <c r="B78" s="24" t="s">
        <v>322</v>
      </c>
      <c r="C78" s="24" t="s">
        <v>276</v>
      </c>
      <c r="D78" s="24" t="s">
        <v>323</v>
      </c>
      <c r="E78" s="34">
        <v>2100093</v>
      </c>
      <c r="F78" s="24" t="s">
        <v>28</v>
      </c>
      <c r="G78" s="24" t="s">
        <v>278</v>
      </c>
      <c r="H78" s="34">
        <v>318696</v>
      </c>
      <c r="I78" s="34" t="s">
        <v>324</v>
      </c>
      <c r="J78" s="34" t="s">
        <v>31</v>
      </c>
      <c r="K78" s="46">
        <v>2</v>
      </c>
      <c r="L78" s="24" t="s">
        <v>32</v>
      </c>
      <c r="M78" s="24" t="s">
        <v>33</v>
      </c>
      <c r="N78" s="24" t="s">
        <v>280</v>
      </c>
      <c r="O78" s="26">
        <v>44943</v>
      </c>
      <c r="P78" s="35">
        <v>44469</v>
      </c>
      <c r="Q78" s="25">
        <v>610000</v>
      </c>
      <c r="R78" s="25">
        <v>0</v>
      </c>
      <c r="S78" s="25">
        <f t="shared" si="1"/>
        <v>610000</v>
      </c>
      <c r="T78" s="24" t="s">
        <v>35</v>
      </c>
      <c r="U78" s="24"/>
    </row>
    <row r="79" spans="1:21" hidden="1" x14ac:dyDescent="0.25">
      <c r="A79" s="33" t="s">
        <v>325</v>
      </c>
      <c r="B79" s="24" t="s">
        <v>326</v>
      </c>
      <c r="C79" s="24" t="s">
        <v>276</v>
      </c>
      <c r="D79" s="24" t="s">
        <v>327</v>
      </c>
      <c r="E79" s="34">
        <v>1900199</v>
      </c>
      <c r="F79" s="24" t="s">
        <v>28</v>
      </c>
      <c r="G79" s="24" t="s">
        <v>278</v>
      </c>
      <c r="H79" s="34">
        <v>318697</v>
      </c>
      <c r="I79" s="34" t="s">
        <v>328</v>
      </c>
      <c r="J79" s="34" t="s">
        <v>31</v>
      </c>
      <c r="K79" s="46">
        <v>2</v>
      </c>
      <c r="L79" s="24" t="s">
        <v>32</v>
      </c>
      <c r="M79" s="24" t="s">
        <v>33</v>
      </c>
      <c r="N79" s="24" t="s">
        <v>280</v>
      </c>
      <c r="O79" s="26">
        <v>44943</v>
      </c>
      <c r="P79" s="35">
        <v>44469</v>
      </c>
      <c r="Q79" s="25">
        <v>360540</v>
      </c>
      <c r="R79" s="25">
        <v>0</v>
      </c>
      <c r="S79" s="25">
        <f t="shared" si="1"/>
        <v>360540</v>
      </c>
      <c r="T79" s="24" t="s">
        <v>35</v>
      </c>
      <c r="U79" s="24"/>
    </row>
    <row r="80" spans="1:21" hidden="1" x14ac:dyDescent="0.25">
      <c r="A80" s="33" t="s">
        <v>329</v>
      </c>
      <c r="B80" s="24" t="s">
        <v>330</v>
      </c>
      <c r="C80" s="24" t="s">
        <v>276</v>
      </c>
      <c r="D80" s="24" t="s">
        <v>331</v>
      </c>
      <c r="E80" s="34">
        <v>1801139</v>
      </c>
      <c r="F80" s="24" t="s">
        <v>28</v>
      </c>
      <c r="G80" s="24" t="s">
        <v>278</v>
      </c>
      <c r="H80" s="34">
        <v>317556</v>
      </c>
      <c r="I80" s="34" t="s">
        <v>332</v>
      </c>
      <c r="J80" s="34" t="s">
        <v>31</v>
      </c>
      <c r="K80" s="46">
        <v>2</v>
      </c>
      <c r="L80" s="24" t="s">
        <v>32</v>
      </c>
      <c r="M80" s="24" t="s">
        <v>33</v>
      </c>
      <c r="N80" s="24" t="s">
        <v>280</v>
      </c>
      <c r="O80" s="26">
        <v>44943</v>
      </c>
      <c r="P80" s="35">
        <v>44469</v>
      </c>
      <c r="Q80" s="25">
        <v>3000000</v>
      </c>
      <c r="R80" s="25">
        <v>0</v>
      </c>
      <c r="S80" s="25">
        <f t="shared" si="1"/>
        <v>3000000</v>
      </c>
      <c r="T80" s="24" t="s">
        <v>35</v>
      </c>
      <c r="U80" s="24"/>
    </row>
    <row r="81" spans="1:21" hidden="1" x14ac:dyDescent="0.25">
      <c r="A81" s="33" t="s">
        <v>333</v>
      </c>
      <c r="B81" s="24" t="s">
        <v>334</v>
      </c>
      <c r="C81" s="24" t="s">
        <v>276</v>
      </c>
      <c r="D81" s="24" t="s">
        <v>335</v>
      </c>
      <c r="E81" s="34">
        <v>1700567</v>
      </c>
      <c r="F81" s="24" t="s">
        <v>28</v>
      </c>
      <c r="G81" s="24" t="s">
        <v>278</v>
      </c>
      <c r="H81" s="34">
        <v>317588</v>
      </c>
      <c r="I81" s="34" t="s">
        <v>336</v>
      </c>
      <c r="J81" s="34" t="s">
        <v>31</v>
      </c>
      <c r="K81" s="46">
        <v>2</v>
      </c>
      <c r="L81" s="24" t="s">
        <v>32</v>
      </c>
      <c r="M81" s="24" t="s">
        <v>33</v>
      </c>
      <c r="N81" s="24" t="s">
        <v>280</v>
      </c>
      <c r="O81" s="26">
        <v>44943</v>
      </c>
      <c r="P81" s="35">
        <v>44468</v>
      </c>
      <c r="Q81" s="25">
        <v>3000000</v>
      </c>
      <c r="R81" s="25">
        <v>0</v>
      </c>
      <c r="S81" s="25">
        <f t="shared" si="1"/>
        <v>3000000</v>
      </c>
      <c r="T81" s="24" t="s">
        <v>35</v>
      </c>
      <c r="U81" s="24"/>
    </row>
    <row r="82" spans="1:21" hidden="1" x14ac:dyDescent="0.25">
      <c r="A82" s="33" t="s">
        <v>337</v>
      </c>
      <c r="B82" s="24" t="s">
        <v>338</v>
      </c>
      <c r="C82" s="24" t="s">
        <v>276</v>
      </c>
      <c r="D82" s="24" t="s">
        <v>339</v>
      </c>
      <c r="E82" s="34">
        <v>1602476</v>
      </c>
      <c r="F82" s="24" t="s">
        <v>28</v>
      </c>
      <c r="G82" s="24" t="s">
        <v>278</v>
      </c>
      <c r="H82" s="34">
        <v>317612</v>
      </c>
      <c r="I82" s="34" t="s">
        <v>340</v>
      </c>
      <c r="J82" s="34" t="s">
        <v>31</v>
      </c>
      <c r="K82" s="46">
        <v>2</v>
      </c>
      <c r="L82" s="24" t="s">
        <v>32</v>
      </c>
      <c r="M82" s="24" t="s">
        <v>33</v>
      </c>
      <c r="N82" s="24" t="s">
        <v>280</v>
      </c>
      <c r="O82" s="26">
        <v>44943</v>
      </c>
      <c r="P82" s="35">
        <v>44470</v>
      </c>
      <c r="Q82" s="25">
        <v>3000000</v>
      </c>
      <c r="R82" s="25">
        <v>0</v>
      </c>
      <c r="S82" s="25">
        <f t="shared" si="1"/>
        <v>3000000</v>
      </c>
      <c r="T82" s="24" t="s">
        <v>35</v>
      </c>
      <c r="U82" s="24"/>
    </row>
    <row r="83" spans="1:21" hidden="1" x14ac:dyDescent="0.25">
      <c r="A83" s="33" t="s">
        <v>341</v>
      </c>
      <c r="B83" s="24" t="s">
        <v>342</v>
      </c>
      <c r="C83" s="24" t="s">
        <v>276</v>
      </c>
      <c r="D83" s="24" t="s">
        <v>343</v>
      </c>
      <c r="E83" s="34">
        <v>2100207</v>
      </c>
      <c r="F83" s="24" t="s">
        <v>28</v>
      </c>
      <c r="G83" s="24" t="s">
        <v>278</v>
      </c>
      <c r="H83" s="34">
        <v>317745</v>
      </c>
      <c r="I83" s="34" t="s">
        <v>344</v>
      </c>
      <c r="J83" s="34" t="s">
        <v>31</v>
      </c>
      <c r="K83" s="46">
        <v>2</v>
      </c>
      <c r="L83" s="24" t="s">
        <v>32</v>
      </c>
      <c r="M83" s="24" t="s">
        <v>33</v>
      </c>
      <c r="N83" s="24" t="s">
        <v>280</v>
      </c>
      <c r="O83" s="26">
        <v>44943</v>
      </c>
      <c r="P83" s="35">
        <v>44469</v>
      </c>
      <c r="Q83" s="25">
        <v>1570000</v>
      </c>
      <c r="R83" s="25">
        <v>0</v>
      </c>
      <c r="S83" s="25">
        <f t="shared" si="1"/>
        <v>1570000</v>
      </c>
      <c r="T83" s="24" t="s">
        <v>35</v>
      </c>
      <c r="U83" s="24"/>
    </row>
    <row r="84" spans="1:21" hidden="1" x14ac:dyDescent="0.25">
      <c r="A84" s="33" t="s">
        <v>345</v>
      </c>
      <c r="B84" s="24" t="s">
        <v>346</v>
      </c>
      <c r="C84" s="24" t="s">
        <v>347</v>
      </c>
      <c r="D84" s="24" t="s">
        <v>348</v>
      </c>
      <c r="E84" s="34">
        <v>1601410</v>
      </c>
      <c r="F84" s="24" t="s">
        <v>28</v>
      </c>
      <c r="G84" s="24" t="s">
        <v>29</v>
      </c>
      <c r="H84" s="34">
        <v>321105</v>
      </c>
      <c r="I84" s="34" t="s">
        <v>349</v>
      </c>
      <c r="J84" s="34" t="s">
        <v>31</v>
      </c>
      <c r="K84" s="46">
        <v>2</v>
      </c>
      <c r="L84" s="24" t="s">
        <v>32</v>
      </c>
      <c r="M84" s="24" t="s">
        <v>33</v>
      </c>
      <c r="N84" s="24" t="s">
        <v>350</v>
      </c>
      <c r="O84" s="26">
        <v>44943</v>
      </c>
      <c r="P84" s="35">
        <v>44782</v>
      </c>
      <c r="Q84" s="25">
        <v>111000</v>
      </c>
      <c r="R84" s="25">
        <v>111000</v>
      </c>
      <c r="S84" s="25">
        <f t="shared" si="1"/>
        <v>0</v>
      </c>
      <c r="T84" s="24" t="s">
        <v>35</v>
      </c>
      <c r="U84" s="24"/>
    </row>
    <row r="85" spans="1:21" hidden="1" x14ac:dyDescent="0.25">
      <c r="A85" s="33" t="s">
        <v>351</v>
      </c>
      <c r="B85" s="24" t="s">
        <v>124</v>
      </c>
      <c r="C85" s="24" t="s">
        <v>347</v>
      </c>
      <c r="D85" s="24" t="s">
        <v>352</v>
      </c>
      <c r="E85" s="34">
        <v>1702512</v>
      </c>
      <c r="F85" s="24" t="s">
        <v>28</v>
      </c>
      <c r="G85" s="24" t="s">
        <v>29</v>
      </c>
      <c r="H85" s="34">
        <v>321139</v>
      </c>
      <c r="I85" s="34" t="s">
        <v>353</v>
      </c>
      <c r="J85" s="34" t="s">
        <v>31</v>
      </c>
      <c r="K85" s="46">
        <v>2</v>
      </c>
      <c r="L85" s="24" t="s">
        <v>32</v>
      </c>
      <c r="M85" s="24" t="s">
        <v>33</v>
      </c>
      <c r="N85" s="24" t="s">
        <v>350</v>
      </c>
      <c r="O85" s="26">
        <v>44943</v>
      </c>
      <c r="P85" s="35">
        <v>44776</v>
      </c>
      <c r="Q85" s="25">
        <v>89100</v>
      </c>
      <c r="R85" s="25">
        <v>89100</v>
      </c>
      <c r="S85" s="25">
        <f t="shared" si="1"/>
        <v>0</v>
      </c>
      <c r="T85" s="24" t="s">
        <v>35</v>
      </c>
      <c r="U85" s="24"/>
    </row>
    <row r="86" spans="1:21" hidden="1" x14ac:dyDescent="0.25">
      <c r="A86" s="33" t="s">
        <v>354</v>
      </c>
      <c r="B86" s="24" t="s">
        <v>355</v>
      </c>
      <c r="C86" s="24" t="s">
        <v>347</v>
      </c>
      <c r="D86" s="24" t="s">
        <v>356</v>
      </c>
      <c r="E86" s="34" t="s">
        <v>357</v>
      </c>
      <c r="F86" s="24" t="s">
        <v>28</v>
      </c>
      <c r="G86" s="24" t="s">
        <v>29</v>
      </c>
      <c r="H86" s="34">
        <v>321145</v>
      </c>
      <c r="I86" s="34" t="s">
        <v>358</v>
      </c>
      <c r="J86" s="34" t="s">
        <v>31</v>
      </c>
      <c r="K86" s="46">
        <v>2</v>
      </c>
      <c r="L86" s="24" t="s">
        <v>32</v>
      </c>
      <c r="M86" s="24" t="s">
        <v>33</v>
      </c>
      <c r="N86" s="24" t="s">
        <v>350</v>
      </c>
      <c r="O86" s="26">
        <v>44943</v>
      </c>
      <c r="P86" s="35">
        <v>44782</v>
      </c>
      <c r="Q86" s="25">
        <v>118500</v>
      </c>
      <c r="R86" s="25">
        <v>118500</v>
      </c>
      <c r="S86" s="25">
        <f t="shared" si="1"/>
        <v>0</v>
      </c>
      <c r="T86" s="24" t="s">
        <v>35</v>
      </c>
      <c r="U86" s="24"/>
    </row>
    <row r="87" spans="1:21" hidden="1" x14ac:dyDescent="0.25">
      <c r="A87" s="33" t="s">
        <v>359</v>
      </c>
      <c r="B87" s="24" t="s">
        <v>360</v>
      </c>
      <c r="C87" s="24" t="s">
        <v>347</v>
      </c>
      <c r="D87" s="24" t="s">
        <v>361</v>
      </c>
      <c r="E87" s="34" t="s">
        <v>362</v>
      </c>
      <c r="F87" s="24" t="s">
        <v>28</v>
      </c>
      <c r="G87" s="24" t="s">
        <v>29</v>
      </c>
      <c r="H87" s="34">
        <v>321162</v>
      </c>
      <c r="I87" s="34" t="s">
        <v>363</v>
      </c>
      <c r="J87" s="34" t="s">
        <v>31</v>
      </c>
      <c r="K87" s="46">
        <v>2</v>
      </c>
      <c r="L87" s="24" t="s">
        <v>32</v>
      </c>
      <c r="M87" s="24" t="s">
        <v>33</v>
      </c>
      <c r="N87" s="24" t="s">
        <v>350</v>
      </c>
      <c r="O87" s="26">
        <v>44943</v>
      </c>
      <c r="P87" s="35">
        <v>44785</v>
      </c>
      <c r="Q87" s="25">
        <v>125000</v>
      </c>
      <c r="R87" s="25">
        <v>125000</v>
      </c>
      <c r="S87" s="25">
        <f t="shared" si="1"/>
        <v>0</v>
      </c>
      <c r="T87" s="24" t="s">
        <v>35</v>
      </c>
      <c r="U87" s="24"/>
    </row>
    <row r="88" spans="1:21" hidden="1" x14ac:dyDescent="0.25">
      <c r="A88" s="33" t="s">
        <v>364</v>
      </c>
      <c r="B88" s="24" t="s">
        <v>365</v>
      </c>
      <c r="C88" s="24" t="s">
        <v>347</v>
      </c>
      <c r="D88" s="24" t="s">
        <v>366</v>
      </c>
      <c r="E88" s="34">
        <v>1701645</v>
      </c>
      <c r="F88" s="24" t="s">
        <v>28</v>
      </c>
      <c r="G88" s="24" t="s">
        <v>29</v>
      </c>
      <c r="H88" s="34">
        <v>321168</v>
      </c>
      <c r="I88" s="34" t="s">
        <v>367</v>
      </c>
      <c r="J88" s="34" t="s">
        <v>31</v>
      </c>
      <c r="K88" s="46">
        <v>2</v>
      </c>
      <c r="L88" s="24" t="s">
        <v>32</v>
      </c>
      <c r="M88" s="24" t="s">
        <v>33</v>
      </c>
      <c r="N88" s="24" t="s">
        <v>350</v>
      </c>
      <c r="O88" s="26">
        <v>44943</v>
      </c>
      <c r="P88" s="35">
        <v>44776</v>
      </c>
      <c r="Q88" s="25">
        <v>125000</v>
      </c>
      <c r="R88" s="25">
        <v>125000</v>
      </c>
      <c r="S88" s="25">
        <f t="shared" si="1"/>
        <v>0</v>
      </c>
      <c r="T88" s="24" t="s">
        <v>35</v>
      </c>
      <c r="U88" s="24"/>
    </row>
    <row r="89" spans="1:21" hidden="1" x14ac:dyDescent="0.25">
      <c r="A89" s="33" t="s">
        <v>368</v>
      </c>
      <c r="B89" s="24" t="s">
        <v>369</v>
      </c>
      <c r="C89" s="24" t="s">
        <v>347</v>
      </c>
      <c r="D89" s="24" t="s">
        <v>370</v>
      </c>
      <c r="E89" s="34" t="s">
        <v>371</v>
      </c>
      <c r="F89" s="24" t="s">
        <v>28</v>
      </c>
      <c r="G89" s="24" t="s">
        <v>29</v>
      </c>
      <c r="H89" s="34">
        <v>321169</v>
      </c>
      <c r="I89" s="34" t="s">
        <v>372</v>
      </c>
      <c r="J89" s="34" t="s">
        <v>31</v>
      </c>
      <c r="K89" s="46">
        <v>2</v>
      </c>
      <c r="L89" s="24" t="s">
        <v>32</v>
      </c>
      <c r="M89" s="24" t="s">
        <v>33</v>
      </c>
      <c r="N89" s="24" t="s">
        <v>350</v>
      </c>
      <c r="O89" s="26">
        <v>44943</v>
      </c>
      <c r="P89" s="35">
        <v>44776</v>
      </c>
      <c r="Q89" s="25">
        <v>125000</v>
      </c>
      <c r="R89" s="25">
        <v>125000</v>
      </c>
      <c r="S89" s="25">
        <f t="shared" si="1"/>
        <v>0</v>
      </c>
      <c r="T89" s="24" t="s">
        <v>35</v>
      </c>
      <c r="U89" s="24"/>
    </row>
    <row r="90" spans="1:21" hidden="1" x14ac:dyDescent="0.25">
      <c r="A90" s="33" t="s">
        <v>373</v>
      </c>
      <c r="B90" s="24" t="s">
        <v>374</v>
      </c>
      <c r="C90" s="24" t="s">
        <v>347</v>
      </c>
      <c r="D90" s="24" t="s">
        <v>375</v>
      </c>
      <c r="E90" s="34" t="s">
        <v>376</v>
      </c>
      <c r="F90" s="24" t="s">
        <v>28</v>
      </c>
      <c r="G90" s="24" t="s">
        <v>29</v>
      </c>
      <c r="H90" s="34">
        <v>321205</v>
      </c>
      <c r="I90" s="34" t="s">
        <v>377</v>
      </c>
      <c r="J90" s="34" t="s">
        <v>31</v>
      </c>
      <c r="K90" s="46">
        <v>2</v>
      </c>
      <c r="L90" s="24" t="s">
        <v>32</v>
      </c>
      <c r="M90" s="24" t="s">
        <v>33</v>
      </c>
      <c r="N90" s="24" t="s">
        <v>350</v>
      </c>
      <c r="O90" s="26">
        <v>44943</v>
      </c>
      <c r="P90" s="35">
        <v>44839</v>
      </c>
      <c r="Q90" s="25">
        <v>111000</v>
      </c>
      <c r="R90" s="25">
        <v>111000</v>
      </c>
      <c r="S90" s="25">
        <f t="shared" si="1"/>
        <v>0</v>
      </c>
      <c r="T90" s="24" t="s">
        <v>35</v>
      </c>
      <c r="U90" s="24"/>
    </row>
    <row r="91" spans="1:21" hidden="1" x14ac:dyDescent="0.25">
      <c r="A91" s="33" t="s">
        <v>378</v>
      </c>
      <c r="B91" s="24" t="s">
        <v>379</v>
      </c>
      <c r="C91" s="24" t="s">
        <v>347</v>
      </c>
      <c r="D91" s="24" t="s">
        <v>380</v>
      </c>
      <c r="E91" s="34" t="s">
        <v>381</v>
      </c>
      <c r="F91" s="24" t="s">
        <v>28</v>
      </c>
      <c r="G91" s="24" t="s">
        <v>29</v>
      </c>
      <c r="H91" s="34">
        <v>321217</v>
      </c>
      <c r="I91" s="34" t="s">
        <v>382</v>
      </c>
      <c r="J91" s="34" t="s">
        <v>31</v>
      </c>
      <c r="K91" s="46">
        <v>2</v>
      </c>
      <c r="L91" s="24" t="s">
        <v>32</v>
      </c>
      <c r="M91" s="24" t="s">
        <v>33</v>
      </c>
      <c r="N91" s="24" t="s">
        <v>350</v>
      </c>
      <c r="O91" s="26">
        <v>44943</v>
      </c>
      <c r="P91" s="35">
        <v>44785</v>
      </c>
      <c r="Q91" s="25">
        <v>125000</v>
      </c>
      <c r="R91" s="25">
        <v>0</v>
      </c>
      <c r="S91" s="25">
        <f t="shared" si="1"/>
        <v>125000</v>
      </c>
      <c r="T91" s="24" t="s">
        <v>35</v>
      </c>
      <c r="U91" s="24"/>
    </row>
    <row r="92" spans="1:21" hidden="1" x14ac:dyDescent="0.25">
      <c r="A92" s="33" t="s">
        <v>383</v>
      </c>
      <c r="B92" s="24" t="s">
        <v>365</v>
      </c>
      <c r="C92" s="24" t="s">
        <v>347</v>
      </c>
      <c r="D92" s="24" t="s">
        <v>384</v>
      </c>
      <c r="E92" s="34">
        <v>1701645</v>
      </c>
      <c r="F92" s="24" t="s">
        <v>28</v>
      </c>
      <c r="G92" s="24" t="s">
        <v>29</v>
      </c>
      <c r="H92" s="34">
        <v>321222</v>
      </c>
      <c r="I92" s="34" t="s">
        <v>385</v>
      </c>
      <c r="J92" s="34" t="s">
        <v>31</v>
      </c>
      <c r="K92" s="46">
        <v>2</v>
      </c>
      <c r="L92" s="24" t="s">
        <v>32</v>
      </c>
      <c r="M92" s="24" t="s">
        <v>33</v>
      </c>
      <c r="N92" s="24" t="s">
        <v>350</v>
      </c>
      <c r="O92" s="26">
        <v>44943</v>
      </c>
      <c r="P92" s="35">
        <v>44776</v>
      </c>
      <c r="Q92" s="25">
        <v>125000</v>
      </c>
      <c r="R92" s="25">
        <v>125000</v>
      </c>
      <c r="S92" s="25">
        <f t="shared" si="1"/>
        <v>0</v>
      </c>
      <c r="T92" s="24" t="s">
        <v>35</v>
      </c>
      <c r="U92" s="24"/>
    </row>
    <row r="93" spans="1:21" hidden="1" x14ac:dyDescent="0.25">
      <c r="A93" s="33" t="s">
        <v>386</v>
      </c>
      <c r="B93" s="24" t="s">
        <v>387</v>
      </c>
      <c r="C93" s="24" t="s">
        <v>388</v>
      </c>
      <c r="D93" s="24" t="s">
        <v>389</v>
      </c>
      <c r="E93" s="34">
        <v>1704285</v>
      </c>
      <c r="F93" s="24" t="s">
        <v>388</v>
      </c>
      <c r="G93" s="24" t="s">
        <v>390</v>
      </c>
      <c r="H93" s="34">
        <v>321079</v>
      </c>
      <c r="I93" s="34" t="s">
        <v>391</v>
      </c>
      <c r="J93" s="34" t="s">
        <v>31</v>
      </c>
      <c r="K93" s="46">
        <v>2</v>
      </c>
      <c r="L93" s="24" t="s">
        <v>32</v>
      </c>
      <c r="M93" s="24" t="s">
        <v>33</v>
      </c>
      <c r="N93" s="24" t="s">
        <v>392</v>
      </c>
      <c r="O93" s="26">
        <v>44943</v>
      </c>
      <c r="P93" s="35">
        <v>44678</v>
      </c>
      <c r="Q93" s="25">
        <v>2540000</v>
      </c>
      <c r="R93" s="25">
        <v>2540000</v>
      </c>
      <c r="S93" s="25">
        <f t="shared" si="1"/>
        <v>0</v>
      </c>
      <c r="T93" s="24" t="s">
        <v>35</v>
      </c>
      <c r="U93" s="24"/>
    </row>
    <row r="94" spans="1:21" hidden="1" x14ac:dyDescent="0.25">
      <c r="A94" s="33" t="s">
        <v>393</v>
      </c>
      <c r="B94" s="24" t="s">
        <v>394</v>
      </c>
      <c r="C94" s="24" t="s">
        <v>388</v>
      </c>
      <c r="D94" s="24" t="s">
        <v>395</v>
      </c>
      <c r="E94" s="34">
        <v>1700061</v>
      </c>
      <c r="F94" s="24" t="s">
        <v>388</v>
      </c>
      <c r="G94" s="24" t="s">
        <v>390</v>
      </c>
      <c r="H94" s="34">
        <v>319964</v>
      </c>
      <c r="I94" s="34" t="s">
        <v>396</v>
      </c>
      <c r="J94" s="34" t="s">
        <v>31</v>
      </c>
      <c r="K94" s="46">
        <v>2</v>
      </c>
      <c r="L94" s="24" t="s">
        <v>32</v>
      </c>
      <c r="M94" s="24" t="s">
        <v>33</v>
      </c>
      <c r="N94" s="24" t="s">
        <v>392</v>
      </c>
      <c r="O94" s="26">
        <v>44943</v>
      </c>
      <c r="P94" s="35">
        <v>44678</v>
      </c>
      <c r="Q94" s="25">
        <v>6000000</v>
      </c>
      <c r="R94" s="25">
        <v>6000000</v>
      </c>
      <c r="S94" s="25">
        <f t="shared" si="1"/>
        <v>0</v>
      </c>
      <c r="T94" s="24" t="s">
        <v>35</v>
      </c>
      <c r="U94" s="24"/>
    </row>
    <row r="95" spans="1:21" hidden="1" x14ac:dyDescent="0.25">
      <c r="A95" s="33" t="s">
        <v>397</v>
      </c>
      <c r="B95" s="24" t="s">
        <v>398</v>
      </c>
      <c r="C95" s="24" t="s">
        <v>388</v>
      </c>
      <c r="D95" s="24" t="s">
        <v>399</v>
      </c>
      <c r="E95" s="34">
        <v>1700238</v>
      </c>
      <c r="F95" s="24" t="s">
        <v>388</v>
      </c>
      <c r="G95" s="24" t="s">
        <v>390</v>
      </c>
      <c r="H95" s="34">
        <v>318987</v>
      </c>
      <c r="I95" s="34" t="s">
        <v>400</v>
      </c>
      <c r="J95" s="34" t="s">
        <v>31</v>
      </c>
      <c r="K95" s="46">
        <v>3</v>
      </c>
      <c r="L95" s="24" t="s">
        <v>32</v>
      </c>
      <c r="M95" s="24" t="s">
        <v>33</v>
      </c>
      <c r="N95" s="24" t="s">
        <v>392</v>
      </c>
      <c r="O95" s="26">
        <v>44943</v>
      </c>
      <c r="P95" s="35">
        <v>44475</v>
      </c>
      <c r="Q95" s="25">
        <v>2807890.55</v>
      </c>
      <c r="R95" s="25">
        <v>2807890.55</v>
      </c>
      <c r="S95" s="25">
        <f t="shared" si="1"/>
        <v>0</v>
      </c>
      <c r="T95" s="24" t="s">
        <v>35</v>
      </c>
      <c r="U95" s="24"/>
    </row>
    <row r="96" spans="1:21" hidden="1" x14ac:dyDescent="0.25">
      <c r="A96" s="33" t="s">
        <v>401</v>
      </c>
      <c r="B96" s="24" t="s">
        <v>402</v>
      </c>
      <c r="C96" s="24" t="s">
        <v>388</v>
      </c>
      <c r="D96" s="24" t="s">
        <v>403</v>
      </c>
      <c r="E96" s="34">
        <v>1800388</v>
      </c>
      <c r="F96" s="24" t="s">
        <v>388</v>
      </c>
      <c r="G96" s="24" t="s">
        <v>390</v>
      </c>
      <c r="H96" s="34">
        <v>319019</v>
      </c>
      <c r="I96" s="34" t="s">
        <v>404</v>
      </c>
      <c r="J96" s="34" t="s">
        <v>31</v>
      </c>
      <c r="K96" s="46">
        <v>3</v>
      </c>
      <c r="L96" s="24" t="s">
        <v>32</v>
      </c>
      <c r="M96" s="24" t="s">
        <v>33</v>
      </c>
      <c r="N96" s="24" t="s">
        <v>392</v>
      </c>
      <c r="O96" s="26">
        <v>44943</v>
      </c>
      <c r="P96" s="35">
        <v>44480</v>
      </c>
      <c r="Q96" s="25">
        <v>2731172</v>
      </c>
      <c r="R96" s="25">
        <v>0</v>
      </c>
      <c r="S96" s="25">
        <f t="shared" si="1"/>
        <v>2731172</v>
      </c>
      <c r="T96" s="24" t="s">
        <v>35</v>
      </c>
      <c r="U96" s="24"/>
    </row>
    <row r="97" spans="1:21" hidden="1" x14ac:dyDescent="0.25">
      <c r="A97" s="33" t="s">
        <v>405</v>
      </c>
      <c r="B97" s="24" t="s">
        <v>406</v>
      </c>
      <c r="C97" s="24" t="s">
        <v>388</v>
      </c>
      <c r="D97" s="24" t="s">
        <v>407</v>
      </c>
      <c r="E97" s="34" t="s">
        <v>408</v>
      </c>
      <c r="F97" s="24" t="s">
        <v>388</v>
      </c>
      <c r="G97" s="24" t="s">
        <v>390</v>
      </c>
      <c r="H97" s="34">
        <v>321303</v>
      </c>
      <c r="I97" s="34" t="s">
        <v>409</v>
      </c>
      <c r="J97" s="34" t="s">
        <v>31</v>
      </c>
      <c r="K97" s="46">
        <v>2</v>
      </c>
      <c r="L97" s="24" t="s">
        <v>32</v>
      </c>
      <c r="M97" s="24" t="s">
        <v>33</v>
      </c>
      <c r="N97" s="24" t="s">
        <v>392</v>
      </c>
      <c r="O97" s="26">
        <v>44943</v>
      </c>
      <c r="P97" s="35">
        <v>44774</v>
      </c>
      <c r="Q97" s="25">
        <v>2498714</v>
      </c>
      <c r="R97" s="25">
        <v>2498714</v>
      </c>
      <c r="S97" s="25">
        <f t="shared" si="1"/>
        <v>0</v>
      </c>
      <c r="T97" s="24" t="s">
        <v>35</v>
      </c>
      <c r="U97" s="24"/>
    </row>
    <row r="98" spans="1:21" hidden="1" x14ac:dyDescent="0.25">
      <c r="A98" s="33" t="s">
        <v>410</v>
      </c>
      <c r="B98" s="24" t="s">
        <v>411</v>
      </c>
      <c r="C98" s="24" t="s">
        <v>388</v>
      </c>
      <c r="D98" s="24" t="s">
        <v>412</v>
      </c>
      <c r="E98" s="34" t="s">
        <v>413</v>
      </c>
      <c r="F98" s="24" t="s">
        <v>388</v>
      </c>
      <c r="G98" s="24" t="s">
        <v>390</v>
      </c>
      <c r="H98" s="34">
        <v>321379</v>
      </c>
      <c r="I98" s="34" t="s">
        <v>414</v>
      </c>
      <c r="J98" s="34" t="s">
        <v>31</v>
      </c>
      <c r="K98" s="46">
        <v>2</v>
      </c>
      <c r="L98" s="24" t="s">
        <v>32</v>
      </c>
      <c r="M98" s="24" t="s">
        <v>33</v>
      </c>
      <c r="N98" s="24" t="s">
        <v>392</v>
      </c>
      <c r="O98" s="26">
        <v>44943</v>
      </c>
      <c r="P98" s="35">
        <v>44760</v>
      </c>
      <c r="Q98" s="25">
        <v>15529585</v>
      </c>
      <c r="R98" s="25">
        <v>5000000</v>
      </c>
      <c r="S98" s="25">
        <f t="shared" si="1"/>
        <v>10529585</v>
      </c>
      <c r="T98" s="24" t="s">
        <v>35</v>
      </c>
      <c r="U98" s="24"/>
    </row>
    <row r="99" spans="1:21" hidden="1" x14ac:dyDescent="0.25">
      <c r="A99" s="33" t="s">
        <v>415</v>
      </c>
      <c r="B99" s="24" t="s">
        <v>416</v>
      </c>
      <c r="C99" s="24" t="s">
        <v>388</v>
      </c>
      <c r="D99" s="24" t="s">
        <v>417</v>
      </c>
      <c r="E99" s="34">
        <v>1702572</v>
      </c>
      <c r="F99" s="24" t="s">
        <v>388</v>
      </c>
      <c r="G99" s="24" t="s">
        <v>390</v>
      </c>
      <c r="H99" s="34">
        <v>321542</v>
      </c>
      <c r="I99" s="34" t="s">
        <v>418</v>
      </c>
      <c r="J99" s="34" t="s">
        <v>31</v>
      </c>
      <c r="K99" s="46">
        <v>2</v>
      </c>
      <c r="L99" s="24" t="s">
        <v>32</v>
      </c>
      <c r="M99" s="24" t="s">
        <v>33</v>
      </c>
      <c r="N99" s="24" t="s">
        <v>392</v>
      </c>
      <c r="O99" s="26">
        <v>44943</v>
      </c>
      <c r="P99" s="35">
        <v>44798</v>
      </c>
      <c r="Q99" s="25">
        <v>4440500</v>
      </c>
      <c r="R99" s="25">
        <v>4440500</v>
      </c>
      <c r="S99" s="25">
        <f t="shared" si="1"/>
        <v>0</v>
      </c>
      <c r="T99" s="24" t="s">
        <v>35</v>
      </c>
      <c r="U99" s="24"/>
    </row>
    <row r="100" spans="1:21" hidden="1" x14ac:dyDescent="0.25">
      <c r="A100" s="33" t="s">
        <v>419</v>
      </c>
      <c r="B100" s="24" t="s">
        <v>124</v>
      </c>
      <c r="C100" s="24" t="s">
        <v>388</v>
      </c>
      <c r="D100" s="24" t="s">
        <v>420</v>
      </c>
      <c r="E100" s="34">
        <v>1702512</v>
      </c>
      <c r="F100" s="24" t="s">
        <v>388</v>
      </c>
      <c r="G100" s="24" t="s">
        <v>390</v>
      </c>
      <c r="H100" s="34">
        <v>321550</v>
      </c>
      <c r="I100" s="34" t="s">
        <v>421</v>
      </c>
      <c r="J100" s="34" t="s">
        <v>31</v>
      </c>
      <c r="K100" s="46">
        <v>2</v>
      </c>
      <c r="L100" s="24" t="s">
        <v>32</v>
      </c>
      <c r="M100" s="24" t="s">
        <v>33</v>
      </c>
      <c r="N100" s="24" t="s">
        <v>392</v>
      </c>
      <c r="O100" s="26">
        <v>44943</v>
      </c>
      <c r="P100" s="35">
        <v>44802</v>
      </c>
      <c r="Q100" s="25">
        <v>2451778.04</v>
      </c>
      <c r="R100" s="25">
        <v>2451778.04</v>
      </c>
      <c r="S100" s="25">
        <f t="shared" si="1"/>
        <v>0</v>
      </c>
      <c r="T100" s="24" t="s">
        <v>35</v>
      </c>
      <c r="U100" s="24"/>
    </row>
    <row r="101" spans="1:21" hidden="1" x14ac:dyDescent="0.25">
      <c r="A101" s="33" t="s">
        <v>422</v>
      </c>
      <c r="B101" s="24" t="s">
        <v>196</v>
      </c>
      <c r="C101" s="24" t="s">
        <v>388</v>
      </c>
      <c r="D101" s="24" t="s">
        <v>423</v>
      </c>
      <c r="E101" s="34">
        <v>1703668</v>
      </c>
      <c r="F101" s="24" t="s">
        <v>388</v>
      </c>
      <c r="G101" s="24" t="s">
        <v>390</v>
      </c>
      <c r="H101" s="34">
        <v>321540</v>
      </c>
      <c r="I101" s="34" t="s">
        <v>424</v>
      </c>
      <c r="J101" s="34" t="s">
        <v>31</v>
      </c>
      <c r="K101" s="46">
        <v>2</v>
      </c>
      <c r="L101" s="24" t="s">
        <v>32</v>
      </c>
      <c r="M101" s="24" t="s">
        <v>33</v>
      </c>
      <c r="N101" s="24" t="s">
        <v>392</v>
      </c>
      <c r="O101" s="26">
        <v>44943</v>
      </c>
      <c r="P101" s="35">
        <v>44851</v>
      </c>
      <c r="Q101" s="25">
        <v>6100801.2000000002</v>
      </c>
      <c r="R101" s="25">
        <v>6100801.2000000002</v>
      </c>
      <c r="S101" s="25">
        <f t="shared" si="1"/>
        <v>0</v>
      </c>
      <c r="T101" s="24" t="s">
        <v>35</v>
      </c>
      <c r="U101" s="24"/>
    </row>
    <row r="102" spans="1:21" hidden="1" x14ac:dyDescent="0.25">
      <c r="A102" s="33" t="s">
        <v>425</v>
      </c>
      <c r="B102" s="24" t="s">
        <v>426</v>
      </c>
      <c r="C102" s="24" t="s">
        <v>388</v>
      </c>
      <c r="D102" s="24" t="s">
        <v>427</v>
      </c>
      <c r="E102" s="34">
        <v>2000851</v>
      </c>
      <c r="F102" s="24" t="s">
        <v>388</v>
      </c>
      <c r="G102" s="24" t="s">
        <v>390</v>
      </c>
      <c r="H102" s="34">
        <v>322518</v>
      </c>
      <c r="I102" s="34" t="s">
        <v>428</v>
      </c>
      <c r="J102" s="34" t="s">
        <v>31</v>
      </c>
      <c r="K102" s="46">
        <v>2</v>
      </c>
      <c r="L102" s="24" t="s">
        <v>32</v>
      </c>
      <c r="M102" s="24" t="s">
        <v>33</v>
      </c>
      <c r="N102" s="24" t="s">
        <v>392</v>
      </c>
      <c r="O102" s="26">
        <v>44943</v>
      </c>
      <c r="P102" s="35">
        <v>44859</v>
      </c>
      <c r="Q102" s="25">
        <v>2300000</v>
      </c>
      <c r="R102" s="25">
        <v>2300000</v>
      </c>
      <c r="S102" s="25">
        <f t="shared" si="1"/>
        <v>0</v>
      </c>
      <c r="T102" s="24" t="s">
        <v>35</v>
      </c>
      <c r="U102" s="24"/>
    </row>
    <row r="103" spans="1:21" hidden="1" x14ac:dyDescent="0.25">
      <c r="A103" s="33" t="s">
        <v>429</v>
      </c>
      <c r="B103" s="24" t="s">
        <v>430</v>
      </c>
      <c r="C103" s="24" t="s">
        <v>388</v>
      </c>
      <c r="D103" s="24" t="s">
        <v>431</v>
      </c>
      <c r="E103" s="34">
        <v>1704119</v>
      </c>
      <c r="F103" s="24" t="s">
        <v>388</v>
      </c>
      <c r="G103" s="24" t="s">
        <v>390</v>
      </c>
      <c r="H103" s="34">
        <v>322523</v>
      </c>
      <c r="I103" s="34" t="s">
        <v>432</v>
      </c>
      <c r="J103" s="34" t="s">
        <v>31</v>
      </c>
      <c r="K103" s="46">
        <v>2</v>
      </c>
      <c r="L103" s="24" t="s">
        <v>32</v>
      </c>
      <c r="M103" s="24" t="s">
        <v>33</v>
      </c>
      <c r="N103" s="24" t="s">
        <v>392</v>
      </c>
      <c r="O103" s="26">
        <v>44943</v>
      </c>
      <c r="P103" s="35">
        <v>44858</v>
      </c>
      <c r="Q103" s="25">
        <v>3978404</v>
      </c>
      <c r="R103" s="25">
        <v>3978404</v>
      </c>
      <c r="S103" s="25">
        <f t="shared" si="1"/>
        <v>0</v>
      </c>
      <c r="T103" s="24" t="s">
        <v>35</v>
      </c>
      <c r="U103" s="24"/>
    </row>
    <row r="104" spans="1:21" x14ac:dyDescent="0.25">
      <c r="A104" s="33" t="s">
        <v>433</v>
      </c>
      <c r="B104" s="24" t="s">
        <v>434</v>
      </c>
      <c r="C104" s="24" t="s">
        <v>388</v>
      </c>
      <c r="D104" s="24" t="s">
        <v>435</v>
      </c>
      <c r="E104" s="34">
        <v>1702507</v>
      </c>
      <c r="F104" s="24" t="s">
        <v>28</v>
      </c>
      <c r="G104" s="24" t="s">
        <v>390</v>
      </c>
      <c r="H104" s="34">
        <v>322592</v>
      </c>
      <c r="I104" s="34" t="s">
        <v>436</v>
      </c>
      <c r="J104" s="34" t="s">
        <v>31</v>
      </c>
      <c r="K104" s="46">
        <v>1</v>
      </c>
      <c r="L104" s="24" t="s">
        <v>32</v>
      </c>
      <c r="M104" s="24" t="s">
        <v>33</v>
      </c>
      <c r="N104" s="24" t="s">
        <v>437</v>
      </c>
      <c r="O104" s="26">
        <v>44943</v>
      </c>
      <c r="P104" s="35">
        <v>44991</v>
      </c>
      <c r="Q104" s="25">
        <v>8242866</v>
      </c>
      <c r="R104" s="25">
        <v>8242866</v>
      </c>
      <c r="S104" s="25">
        <f t="shared" si="1"/>
        <v>0</v>
      </c>
      <c r="T104" s="24" t="s">
        <v>35</v>
      </c>
      <c r="U104" s="24"/>
    </row>
    <row r="105" spans="1:21" x14ac:dyDescent="0.25">
      <c r="A105" s="33" t="s">
        <v>438</v>
      </c>
      <c r="B105" s="24" t="s">
        <v>439</v>
      </c>
      <c r="C105" s="24" t="s">
        <v>440</v>
      </c>
      <c r="D105" s="24" t="s">
        <v>441</v>
      </c>
      <c r="E105" s="34" t="s">
        <v>442</v>
      </c>
      <c r="F105" s="24" t="s">
        <v>28</v>
      </c>
      <c r="G105" s="24" t="s">
        <v>29</v>
      </c>
      <c r="H105" s="34">
        <v>319209</v>
      </c>
      <c r="I105" s="34"/>
      <c r="J105" s="34" t="s">
        <v>31</v>
      </c>
      <c r="K105" s="46">
        <v>1</v>
      </c>
      <c r="L105" s="24" t="s">
        <v>32</v>
      </c>
      <c r="M105" s="24" t="s">
        <v>33</v>
      </c>
      <c r="N105" s="24" t="s">
        <v>443</v>
      </c>
      <c r="O105" s="26">
        <v>44943</v>
      </c>
      <c r="P105" s="35"/>
      <c r="Q105" s="25">
        <v>150000</v>
      </c>
      <c r="R105" s="25">
        <v>0</v>
      </c>
      <c r="S105" s="25">
        <f t="shared" si="1"/>
        <v>150000</v>
      </c>
      <c r="T105" s="24" t="s">
        <v>444</v>
      </c>
      <c r="U105" s="24"/>
    </row>
    <row r="106" spans="1:21" x14ac:dyDescent="0.25">
      <c r="A106" s="33" t="s">
        <v>445</v>
      </c>
      <c r="B106" s="24" t="s">
        <v>439</v>
      </c>
      <c r="C106" s="24" t="s">
        <v>440</v>
      </c>
      <c r="D106" s="24" t="s">
        <v>446</v>
      </c>
      <c r="E106" s="34" t="s">
        <v>442</v>
      </c>
      <c r="F106" s="24" t="s">
        <v>28</v>
      </c>
      <c r="G106" s="24" t="s">
        <v>29</v>
      </c>
      <c r="H106" s="34">
        <v>319212</v>
      </c>
      <c r="I106" s="34"/>
      <c r="J106" s="34" t="s">
        <v>31</v>
      </c>
      <c r="K106" s="46">
        <v>1</v>
      </c>
      <c r="L106" s="24" t="s">
        <v>32</v>
      </c>
      <c r="M106" s="24" t="s">
        <v>33</v>
      </c>
      <c r="N106" s="24" t="s">
        <v>443</v>
      </c>
      <c r="O106" s="26">
        <v>44943</v>
      </c>
      <c r="P106" s="35"/>
      <c r="Q106" s="25">
        <v>150000</v>
      </c>
      <c r="R106" s="25">
        <v>0</v>
      </c>
      <c r="S106" s="25">
        <f t="shared" si="1"/>
        <v>150000</v>
      </c>
      <c r="T106" s="24" t="s">
        <v>444</v>
      </c>
      <c r="U106" s="24"/>
    </row>
    <row r="107" spans="1:21" x14ac:dyDescent="0.25">
      <c r="A107" s="33" t="s">
        <v>447</v>
      </c>
      <c r="B107" s="24" t="s">
        <v>448</v>
      </c>
      <c r="C107" s="24" t="s">
        <v>440</v>
      </c>
      <c r="D107" s="24" t="s">
        <v>449</v>
      </c>
      <c r="E107" s="34" t="s">
        <v>371</v>
      </c>
      <c r="F107" s="24" t="s">
        <v>28</v>
      </c>
      <c r="G107" s="24" t="s">
        <v>29</v>
      </c>
      <c r="H107" s="34">
        <v>319214</v>
      </c>
      <c r="I107" s="34"/>
      <c r="J107" s="34" t="s">
        <v>31</v>
      </c>
      <c r="K107" s="46">
        <v>1</v>
      </c>
      <c r="L107" s="24" t="s">
        <v>32</v>
      </c>
      <c r="M107" s="24" t="s">
        <v>33</v>
      </c>
      <c r="N107" s="24" t="s">
        <v>443</v>
      </c>
      <c r="O107" s="26">
        <v>44943</v>
      </c>
      <c r="P107" s="35"/>
      <c r="Q107" s="25">
        <v>150000</v>
      </c>
      <c r="R107" s="25">
        <v>0</v>
      </c>
      <c r="S107" s="25">
        <f t="shared" si="1"/>
        <v>150000</v>
      </c>
      <c r="T107" s="24" t="s">
        <v>444</v>
      </c>
      <c r="U107" s="24"/>
    </row>
    <row r="108" spans="1:21" x14ac:dyDescent="0.25">
      <c r="A108" s="33" t="s">
        <v>450</v>
      </c>
      <c r="B108" s="24" t="s">
        <v>451</v>
      </c>
      <c r="C108" s="24" t="s">
        <v>440</v>
      </c>
      <c r="D108" s="24" t="s">
        <v>452</v>
      </c>
      <c r="E108" s="34" t="s">
        <v>357</v>
      </c>
      <c r="F108" s="24" t="s">
        <v>28</v>
      </c>
      <c r="G108" s="24" t="s">
        <v>29</v>
      </c>
      <c r="H108" s="34">
        <v>319216</v>
      </c>
      <c r="I108" s="34"/>
      <c r="J108" s="34" t="s">
        <v>31</v>
      </c>
      <c r="K108" s="46">
        <v>1</v>
      </c>
      <c r="L108" s="24" t="s">
        <v>32</v>
      </c>
      <c r="M108" s="24" t="s">
        <v>33</v>
      </c>
      <c r="N108" s="24" t="s">
        <v>443</v>
      </c>
      <c r="O108" s="26">
        <v>44943</v>
      </c>
      <c r="P108" s="35"/>
      <c r="Q108" s="25">
        <v>150000</v>
      </c>
      <c r="R108" s="25">
        <v>0</v>
      </c>
      <c r="S108" s="25">
        <f t="shared" si="1"/>
        <v>150000</v>
      </c>
      <c r="T108" s="24" t="s">
        <v>444</v>
      </c>
      <c r="U108" s="24"/>
    </row>
    <row r="109" spans="1:21" x14ac:dyDescent="0.25">
      <c r="A109" s="33" t="s">
        <v>453</v>
      </c>
      <c r="B109" s="24" t="s">
        <v>82</v>
      </c>
      <c r="C109" s="24" t="s">
        <v>440</v>
      </c>
      <c r="D109" s="24" t="s">
        <v>454</v>
      </c>
      <c r="E109" s="34">
        <v>1700980</v>
      </c>
      <c r="F109" s="24" t="s">
        <v>28</v>
      </c>
      <c r="G109" s="24" t="s">
        <v>29</v>
      </c>
      <c r="H109" s="34">
        <v>319222</v>
      </c>
      <c r="I109" s="34"/>
      <c r="J109" s="34" t="s">
        <v>31</v>
      </c>
      <c r="K109" s="46">
        <v>1</v>
      </c>
      <c r="L109" s="24" t="s">
        <v>32</v>
      </c>
      <c r="M109" s="24" t="s">
        <v>33</v>
      </c>
      <c r="N109" s="24" t="s">
        <v>443</v>
      </c>
      <c r="O109" s="26">
        <v>44943</v>
      </c>
      <c r="P109" s="35"/>
      <c r="Q109" s="25">
        <v>150000</v>
      </c>
      <c r="R109" s="25">
        <v>0</v>
      </c>
      <c r="S109" s="25">
        <f t="shared" si="1"/>
        <v>150000</v>
      </c>
      <c r="T109" s="24" t="s">
        <v>444</v>
      </c>
      <c r="U109" s="24"/>
    </row>
    <row r="110" spans="1:21" x14ac:dyDescent="0.25">
      <c r="A110" s="33" t="s">
        <v>455</v>
      </c>
      <c r="B110" s="24" t="s">
        <v>456</v>
      </c>
      <c r="C110" s="24" t="s">
        <v>440</v>
      </c>
      <c r="D110" s="24" t="s">
        <v>457</v>
      </c>
      <c r="E110" s="34" t="s">
        <v>458</v>
      </c>
      <c r="F110" s="24" t="s">
        <v>28</v>
      </c>
      <c r="G110" s="24" t="s">
        <v>29</v>
      </c>
      <c r="H110" s="34">
        <v>319224</v>
      </c>
      <c r="I110" s="34"/>
      <c r="J110" s="34" t="s">
        <v>31</v>
      </c>
      <c r="K110" s="46">
        <v>1</v>
      </c>
      <c r="L110" s="24" t="s">
        <v>32</v>
      </c>
      <c r="M110" s="24" t="s">
        <v>33</v>
      </c>
      <c r="N110" s="24" t="s">
        <v>443</v>
      </c>
      <c r="O110" s="26">
        <v>44943</v>
      </c>
      <c r="P110" s="35"/>
      <c r="Q110" s="25">
        <v>150000</v>
      </c>
      <c r="R110" s="25">
        <v>0</v>
      </c>
      <c r="S110" s="25">
        <f t="shared" si="1"/>
        <v>150000</v>
      </c>
      <c r="T110" s="24" t="s">
        <v>444</v>
      </c>
      <c r="U110" s="24"/>
    </row>
    <row r="111" spans="1:21" x14ac:dyDescent="0.25">
      <c r="A111" s="33" t="s">
        <v>459</v>
      </c>
      <c r="B111" s="24" t="s">
        <v>248</v>
      </c>
      <c r="C111" s="24" t="s">
        <v>440</v>
      </c>
      <c r="D111" s="24" t="s">
        <v>460</v>
      </c>
      <c r="E111" s="34">
        <v>1704314</v>
      </c>
      <c r="F111" s="24" t="s">
        <v>28</v>
      </c>
      <c r="G111" s="24" t="s">
        <v>29</v>
      </c>
      <c r="H111" s="34">
        <v>319232</v>
      </c>
      <c r="I111" s="34"/>
      <c r="J111" s="34" t="s">
        <v>31</v>
      </c>
      <c r="K111" s="46">
        <v>1</v>
      </c>
      <c r="L111" s="24" t="s">
        <v>32</v>
      </c>
      <c r="M111" s="24" t="s">
        <v>33</v>
      </c>
      <c r="N111" s="24" t="s">
        <v>443</v>
      </c>
      <c r="O111" s="26">
        <v>44943</v>
      </c>
      <c r="P111" s="35"/>
      <c r="Q111" s="25">
        <v>132642.64000000001</v>
      </c>
      <c r="R111" s="25">
        <v>0</v>
      </c>
      <c r="S111" s="25">
        <f t="shared" si="1"/>
        <v>132642.64000000001</v>
      </c>
      <c r="T111" s="24" t="s">
        <v>444</v>
      </c>
      <c r="U111" s="24"/>
    </row>
    <row r="112" spans="1:21" x14ac:dyDescent="0.25">
      <c r="A112" s="33" t="s">
        <v>461</v>
      </c>
      <c r="B112" s="24" t="s">
        <v>462</v>
      </c>
      <c r="C112" s="24" t="s">
        <v>440</v>
      </c>
      <c r="D112" s="24" t="s">
        <v>463</v>
      </c>
      <c r="E112" s="34">
        <v>1800213</v>
      </c>
      <c r="F112" s="24" t="s">
        <v>28</v>
      </c>
      <c r="G112" s="24" t="s">
        <v>29</v>
      </c>
      <c r="H112" s="34">
        <v>319246</v>
      </c>
      <c r="I112" s="34"/>
      <c r="J112" s="34" t="s">
        <v>31</v>
      </c>
      <c r="K112" s="46">
        <v>1</v>
      </c>
      <c r="L112" s="24" t="s">
        <v>32</v>
      </c>
      <c r="M112" s="24" t="s">
        <v>33</v>
      </c>
      <c r="N112" s="24" t="s">
        <v>443</v>
      </c>
      <c r="O112" s="26">
        <v>44943</v>
      </c>
      <c r="P112" s="35"/>
      <c r="Q112" s="25">
        <v>149500</v>
      </c>
      <c r="R112" s="25">
        <v>0</v>
      </c>
      <c r="S112" s="25">
        <f t="shared" si="1"/>
        <v>149500</v>
      </c>
      <c r="T112" s="24" t="s">
        <v>444</v>
      </c>
      <c r="U112" s="24"/>
    </row>
    <row r="113" spans="1:21" x14ac:dyDescent="0.25">
      <c r="A113" s="33" t="s">
        <v>464</v>
      </c>
      <c r="B113" s="24" t="s">
        <v>183</v>
      </c>
      <c r="C113" s="24" t="s">
        <v>440</v>
      </c>
      <c r="D113" s="24" t="s">
        <v>465</v>
      </c>
      <c r="E113" s="34">
        <v>1704208</v>
      </c>
      <c r="F113" s="24" t="s">
        <v>28</v>
      </c>
      <c r="G113" s="24" t="s">
        <v>29</v>
      </c>
      <c r="H113" s="34">
        <v>319249</v>
      </c>
      <c r="I113" s="34"/>
      <c r="J113" s="34" t="s">
        <v>31</v>
      </c>
      <c r="K113" s="46">
        <v>1</v>
      </c>
      <c r="L113" s="24" t="s">
        <v>32</v>
      </c>
      <c r="M113" s="24" t="s">
        <v>33</v>
      </c>
      <c r="N113" s="24" t="s">
        <v>443</v>
      </c>
      <c r="O113" s="26">
        <v>44943</v>
      </c>
      <c r="P113" s="35"/>
      <c r="Q113" s="25">
        <v>150000</v>
      </c>
      <c r="R113" s="25">
        <v>0</v>
      </c>
      <c r="S113" s="25">
        <f t="shared" si="1"/>
        <v>150000</v>
      </c>
      <c r="T113" s="24" t="s">
        <v>444</v>
      </c>
      <c r="U113" s="24"/>
    </row>
    <row r="114" spans="1:21" x14ac:dyDescent="0.25">
      <c r="A114" s="33" t="s">
        <v>466</v>
      </c>
      <c r="B114" s="24" t="s">
        <v>467</v>
      </c>
      <c r="C114" s="24" t="s">
        <v>440</v>
      </c>
      <c r="D114" s="24" t="s">
        <v>468</v>
      </c>
      <c r="E114" s="34">
        <v>1600380</v>
      </c>
      <c r="F114" s="24" t="s">
        <v>28</v>
      </c>
      <c r="G114" s="24" t="s">
        <v>29</v>
      </c>
      <c r="H114" s="34">
        <v>319252</v>
      </c>
      <c r="I114" s="34"/>
      <c r="J114" s="34" t="s">
        <v>31</v>
      </c>
      <c r="K114" s="46">
        <v>1</v>
      </c>
      <c r="L114" s="24" t="s">
        <v>32</v>
      </c>
      <c r="M114" s="24" t="s">
        <v>33</v>
      </c>
      <c r="N114" s="24" t="s">
        <v>443</v>
      </c>
      <c r="O114" s="26">
        <v>44943</v>
      </c>
      <c r="P114" s="35"/>
      <c r="Q114" s="25">
        <v>150000</v>
      </c>
      <c r="R114" s="25">
        <v>0</v>
      </c>
      <c r="S114" s="25">
        <f t="shared" si="1"/>
        <v>150000</v>
      </c>
      <c r="T114" s="24" t="s">
        <v>444</v>
      </c>
      <c r="U114" s="24"/>
    </row>
    <row r="115" spans="1:21" x14ac:dyDescent="0.25">
      <c r="A115" s="33" t="s">
        <v>469</v>
      </c>
      <c r="B115" s="24" t="s">
        <v>470</v>
      </c>
      <c r="C115" s="24" t="s">
        <v>440</v>
      </c>
      <c r="D115" s="24" t="s">
        <v>471</v>
      </c>
      <c r="E115" s="34" t="s">
        <v>472</v>
      </c>
      <c r="F115" s="24" t="s">
        <v>28</v>
      </c>
      <c r="G115" s="24" t="s">
        <v>29</v>
      </c>
      <c r="H115" s="34">
        <v>319258</v>
      </c>
      <c r="I115" s="34"/>
      <c r="J115" s="34" t="s">
        <v>31</v>
      </c>
      <c r="K115" s="46">
        <v>1</v>
      </c>
      <c r="L115" s="24" t="s">
        <v>32</v>
      </c>
      <c r="M115" s="24" t="s">
        <v>33</v>
      </c>
      <c r="N115" s="24" t="s">
        <v>443</v>
      </c>
      <c r="O115" s="26">
        <v>44943</v>
      </c>
      <c r="P115" s="35"/>
      <c r="Q115" s="25">
        <v>149180.4</v>
      </c>
      <c r="R115" s="25">
        <v>0</v>
      </c>
      <c r="S115" s="25">
        <f t="shared" si="1"/>
        <v>149180.4</v>
      </c>
      <c r="T115" s="24" t="s">
        <v>444</v>
      </c>
      <c r="U115" s="24"/>
    </row>
    <row r="116" spans="1:21" x14ac:dyDescent="0.25">
      <c r="A116" s="33" t="s">
        <v>473</v>
      </c>
      <c r="B116" s="24" t="s">
        <v>474</v>
      </c>
      <c r="C116" s="24" t="s">
        <v>440</v>
      </c>
      <c r="D116" s="24" t="s">
        <v>475</v>
      </c>
      <c r="E116" s="34">
        <v>1602690</v>
      </c>
      <c r="F116" s="24" t="s">
        <v>28</v>
      </c>
      <c r="G116" s="24" t="s">
        <v>29</v>
      </c>
      <c r="H116" s="34">
        <v>319260</v>
      </c>
      <c r="I116" s="34"/>
      <c r="J116" s="34" t="s">
        <v>31</v>
      </c>
      <c r="K116" s="46">
        <v>1</v>
      </c>
      <c r="L116" s="24" t="s">
        <v>32</v>
      </c>
      <c r="M116" s="24" t="s">
        <v>33</v>
      </c>
      <c r="N116" s="24" t="s">
        <v>443</v>
      </c>
      <c r="O116" s="26">
        <v>44943</v>
      </c>
      <c r="P116" s="35"/>
      <c r="Q116" s="25">
        <v>150000</v>
      </c>
      <c r="R116" s="25">
        <v>0</v>
      </c>
      <c r="S116" s="25">
        <f t="shared" si="1"/>
        <v>150000</v>
      </c>
      <c r="T116" s="24" t="s">
        <v>444</v>
      </c>
      <c r="U116" s="24"/>
    </row>
    <row r="117" spans="1:21" x14ac:dyDescent="0.25">
      <c r="A117" s="33" t="s">
        <v>476</v>
      </c>
      <c r="B117" s="24" t="s">
        <v>477</v>
      </c>
      <c r="C117" s="24" t="s">
        <v>440</v>
      </c>
      <c r="D117" s="24" t="s">
        <v>478</v>
      </c>
      <c r="E117" s="34" t="s">
        <v>479</v>
      </c>
      <c r="F117" s="24" t="s">
        <v>28</v>
      </c>
      <c r="G117" s="24" t="s">
        <v>29</v>
      </c>
      <c r="H117" s="34">
        <v>319266</v>
      </c>
      <c r="I117" s="34"/>
      <c r="J117" s="34" t="s">
        <v>31</v>
      </c>
      <c r="K117" s="46">
        <v>1</v>
      </c>
      <c r="L117" s="24" t="s">
        <v>32</v>
      </c>
      <c r="M117" s="24" t="s">
        <v>33</v>
      </c>
      <c r="N117" s="24" t="s">
        <v>443</v>
      </c>
      <c r="O117" s="26">
        <v>44943</v>
      </c>
      <c r="P117" s="35"/>
      <c r="Q117" s="25">
        <v>150000</v>
      </c>
      <c r="R117" s="25">
        <v>0</v>
      </c>
      <c r="S117" s="25">
        <f t="shared" si="1"/>
        <v>150000</v>
      </c>
      <c r="T117" s="24" t="s">
        <v>444</v>
      </c>
      <c r="U117" s="24"/>
    </row>
    <row r="118" spans="1:21" x14ac:dyDescent="0.25">
      <c r="A118" s="33" t="s">
        <v>480</v>
      </c>
      <c r="B118" s="24" t="s">
        <v>481</v>
      </c>
      <c r="C118" s="24" t="s">
        <v>440</v>
      </c>
      <c r="D118" s="24" t="s">
        <v>482</v>
      </c>
      <c r="E118" s="34">
        <v>1702503</v>
      </c>
      <c r="F118" s="24" t="s">
        <v>28</v>
      </c>
      <c r="G118" s="24" t="s">
        <v>29</v>
      </c>
      <c r="H118" s="34">
        <v>319272</v>
      </c>
      <c r="I118" s="34"/>
      <c r="J118" s="34" t="s">
        <v>31</v>
      </c>
      <c r="K118" s="46">
        <v>1</v>
      </c>
      <c r="L118" s="24" t="s">
        <v>32</v>
      </c>
      <c r="M118" s="24" t="s">
        <v>33</v>
      </c>
      <c r="N118" s="24" t="s">
        <v>443</v>
      </c>
      <c r="O118" s="26">
        <v>44943</v>
      </c>
      <c r="P118" s="35"/>
      <c r="Q118" s="25">
        <v>144444.5</v>
      </c>
      <c r="R118" s="25">
        <v>0</v>
      </c>
      <c r="S118" s="25">
        <f t="shared" si="1"/>
        <v>144444.5</v>
      </c>
      <c r="T118" s="24" t="s">
        <v>444</v>
      </c>
      <c r="U118" s="24"/>
    </row>
    <row r="119" spans="1:21" x14ac:dyDescent="0.25">
      <c r="A119" s="33" t="s">
        <v>483</v>
      </c>
      <c r="B119" s="24" t="s">
        <v>484</v>
      </c>
      <c r="C119" s="24" t="s">
        <v>440</v>
      </c>
      <c r="D119" s="24" t="s">
        <v>485</v>
      </c>
      <c r="E119" s="34" t="s">
        <v>486</v>
      </c>
      <c r="F119" s="24" t="s">
        <v>28</v>
      </c>
      <c r="G119" s="24" t="s">
        <v>29</v>
      </c>
      <c r="H119" s="34">
        <v>319273</v>
      </c>
      <c r="I119" s="34"/>
      <c r="J119" s="34" t="s">
        <v>31</v>
      </c>
      <c r="K119" s="46">
        <v>1</v>
      </c>
      <c r="L119" s="24" t="s">
        <v>32</v>
      </c>
      <c r="M119" s="24" t="s">
        <v>33</v>
      </c>
      <c r="N119" s="24" t="s">
        <v>443</v>
      </c>
      <c r="O119" s="26">
        <v>44943</v>
      </c>
      <c r="P119" s="35"/>
      <c r="Q119" s="25">
        <v>150000</v>
      </c>
      <c r="R119" s="25">
        <v>0</v>
      </c>
      <c r="S119" s="25">
        <f t="shared" si="1"/>
        <v>150000</v>
      </c>
      <c r="T119" s="24" t="s">
        <v>444</v>
      </c>
      <c r="U119" s="24"/>
    </row>
    <row r="120" spans="1:21" x14ac:dyDescent="0.25">
      <c r="A120" s="33" t="s">
        <v>487</v>
      </c>
      <c r="B120" s="24" t="s">
        <v>151</v>
      </c>
      <c r="C120" s="24" t="s">
        <v>440</v>
      </c>
      <c r="D120" s="24" t="s">
        <v>488</v>
      </c>
      <c r="E120" s="34">
        <v>1702572</v>
      </c>
      <c r="F120" s="24" t="s">
        <v>28</v>
      </c>
      <c r="G120" s="24" t="s">
        <v>29</v>
      </c>
      <c r="H120" s="34">
        <v>319282</v>
      </c>
      <c r="I120" s="34"/>
      <c r="J120" s="34" t="s">
        <v>31</v>
      </c>
      <c r="K120" s="46">
        <v>1</v>
      </c>
      <c r="L120" s="24" t="s">
        <v>32</v>
      </c>
      <c r="M120" s="24" t="s">
        <v>33</v>
      </c>
      <c r="N120" s="24" t="s">
        <v>443</v>
      </c>
      <c r="O120" s="26">
        <v>44943</v>
      </c>
      <c r="P120" s="35"/>
      <c r="Q120" s="25">
        <v>150000</v>
      </c>
      <c r="R120" s="25">
        <v>0</v>
      </c>
      <c r="S120" s="25">
        <f t="shared" si="1"/>
        <v>150000</v>
      </c>
      <c r="T120" s="24" t="s">
        <v>444</v>
      </c>
      <c r="U120" s="24"/>
    </row>
    <row r="121" spans="1:21" x14ac:dyDescent="0.25">
      <c r="A121" s="33" t="s">
        <v>489</v>
      </c>
      <c r="B121" s="24" t="s">
        <v>365</v>
      </c>
      <c r="C121" s="24" t="s">
        <v>440</v>
      </c>
      <c r="D121" s="24" t="s">
        <v>490</v>
      </c>
      <c r="E121" s="34">
        <v>1701645</v>
      </c>
      <c r="F121" s="24" t="s">
        <v>28</v>
      </c>
      <c r="G121" s="24" t="s">
        <v>29</v>
      </c>
      <c r="H121" s="34">
        <v>319283</v>
      </c>
      <c r="I121" s="34"/>
      <c r="J121" s="34" t="s">
        <v>31</v>
      </c>
      <c r="K121" s="46">
        <v>1</v>
      </c>
      <c r="L121" s="24" t="s">
        <v>32</v>
      </c>
      <c r="M121" s="24" t="s">
        <v>33</v>
      </c>
      <c r="N121" s="24" t="s">
        <v>443</v>
      </c>
      <c r="O121" s="26">
        <v>44943</v>
      </c>
      <c r="P121" s="35"/>
      <c r="Q121" s="25">
        <v>150000</v>
      </c>
      <c r="R121" s="25">
        <v>0</v>
      </c>
      <c r="S121" s="25">
        <f t="shared" si="1"/>
        <v>150000</v>
      </c>
      <c r="T121" s="24" t="s">
        <v>444</v>
      </c>
      <c r="U121" s="24"/>
    </row>
    <row r="122" spans="1:21" x14ac:dyDescent="0.25">
      <c r="A122" s="33" t="s">
        <v>491</v>
      </c>
      <c r="B122" s="24" t="s">
        <v>492</v>
      </c>
      <c r="C122" s="24" t="s">
        <v>440</v>
      </c>
      <c r="D122" s="24" t="s">
        <v>493</v>
      </c>
      <c r="E122" s="34" t="s">
        <v>494</v>
      </c>
      <c r="F122" s="24" t="s">
        <v>28</v>
      </c>
      <c r="G122" s="24" t="s">
        <v>29</v>
      </c>
      <c r="H122" s="34">
        <v>319300</v>
      </c>
      <c r="I122" s="34"/>
      <c r="J122" s="34" t="s">
        <v>31</v>
      </c>
      <c r="K122" s="46">
        <v>1</v>
      </c>
      <c r="L122" s="24" t="s">
        <v>32</v>
      </c>
      <c r="M122" s="24" t="s">
        <v>33</v>
      </c>
      <c r="N122" s="24" t="s">
        <v>443</v>
      </c>
      <c r="O122" s="26">
        <v>44943</v>
      </c>
      <c r="P122" s="35"/>
      <c r="Q122" s="25">
        <v>149538</v>
      </c>
      <c r="R122" s="25">
        <v>0</v>
      </c>
      <c r="S122" s="25">
        <f t="shared" si="1"/>
        <v>149538</v>
      </c>
      <c r="T122" s="24" t="s">
        <v>444</v>
      </c>
      <c r="U122" s="24"/>
    </row>
    <row r="123" spans="1:21" x14ac:dyDescent="0.25">
      <c r="A123" s="33" t="s">
        <v>495</v>
      </c>
      <c r="B123" s="24" t="s">
        <v>477</v>
      </c>
      <c r="C123" s="24" t="s">
        <v>440</v>
      </c>
      <c r="D123" s="24" t="s">
        <v>496</v>
      </c>
      <c r="E123" s="34" t="s">
        <v>479</v>
      </c>
      <c r="F123" s="24" t="s">
        <v>28</v>
      </c>
      <c r="G123" s="24" t="s">
        <v>29</v>
      </c>
      <c r="H123" s="34">
        <v>319320</v>
      </c>
      <c r="I123" s="34"/>
      <c r="J123" s="34" t="s">
        <v>31</v>
      </c>
      <c r="K123" s="46">
        <v>1</v>
      </c>
      <c r="L123" s="24" t="s">
        <v>32</v>
      </c>
      <c r="M123" s="24" t="s">
        <v>33</v>
      </c>
      <c r="N123" s="24" t="s">
        <v>443</v>
      </c>
      <c r="O123" s="26">
        <v>44943</v>
      </c>
      <c r="P123" s="35"/>
      <c r="Q123" s="25">
        <v>150000</v>
      </c>
      <c r="R123" s="25">
        <v>0</v>
      </c>
      <c r="S123" s="25">
        <f t="shared" si="1"/>
        <v>150000</v>
      </c>
      <c r="T123" s="24" t="s">
        <v>444</v>
      </c>
      <c r="U123" s="24"/>
    </row>
    <row r="124" spans="1:21" x14ac:dyDescent="0.25">
      <c r="A124" s="33" t="s">
        <v>497</v>
      </c>
      <c r="B124" s="24" t="s">
        <v>498</v>
      </c>
      <c r="C124" s="24" t="s">
        <v>440</v>
      </c>
      <c r="D124" s="24" t="s">
        <v>499</v>
      </c>
      <c r="E124" s="34" t="s">
        <v>500</v>
      </c>
      <c r="F124" s="24" t="s">
        <v>28</v>
      </c>
      <c r="G124" s="24" t="s">
        <v>29</v>
      </c>
      <c r="H124" s="34">
        <v>319328</v>
      </c>
      <c r="I124" s="34"/>
      <c r="J124" s="34" t="s">
        <v>31</v>
      </c>
      <c r="K124" s="46">
        <v>1</v>
      </c>
      <c r="L124" s="24" t="s">
        <v>32</v>
      </c>
      <c r="M124" s="24" t="s">
        <v>33</v>
      </c>
      <c r="N124" s="24" t="s">
        <v>443</v>
      </c>
      <c r="O124" s="26">
        <v>44943</v>
      </c>
      <c r="P124" s="35"/>
      <c r="Q124" s="25">
        <v>150000</v>
      </c>
      <c r="R124" s="25">
        <v>0</v>
      </c>
      <c r="S124" s="25">
        <f t="shared" si="1"/>
        <v>150000</v>
      </c>
      <c r="T124" s="24" t="s">
        <v>444</v>
      </c>
      <c r="U124" s="24"/>
    </row>
    <row r="125" spans="1:21" x14ac:dyDescent="0.25">
      <c r="A125" s="33" t="s">
        <v>501</v>
      </c>
      <c r="B125" s="24" t="s">
        <v>502</v>
      </c>
      <c r="C125" s="24" t="s">
        <v>440</v>
      </c>
      <c r="D125" s="24" t="s">
        <v>503</v>
      </c>
      <c r="E125" s="34" t="s">
        <v>27</v>
      </c>
      <c r="F125" s="24" t="s">
        <v>28</v>
      </c>
      <c r="G125" s="24" t="s">
        <v>29</v>
      </c>
      <c r="H125" s="34">
        <v>319344</v>
      </c>
      <c r="I125" s="34"/>
      <c r="J125" s="34" t="s">
        <v>31</v>
      </c>
      <c r="K125" s="46">
        <v>1</v>
      </c>
      <c r="L125" s="24" t="s">
        <v>32</v>
      </c>
      <c r="M125" s="24" t="s">
        <v>33</v>
      </c>
      <c r="N125" s="24" t="s">
        <v>443</v>
      </c>
      <c r="O125" s="26">
        <v>44943</v>
      </c>
      <c r="P125" s="35"/>
      <c r="Q125" s="25">
        <v>150000</v>
      </c>
      <c r="R125" s="25">
        <v>0</v>
      </c>
      <c r="S125" s="25">
        <f t="shared" si="1"/>
        <v>150000</v>
      </c>
      <c r="T125" s="24" t="s">
        <v>444</v>
      </c>
      <c r="U125" s="24"/>
    </row>
    <row r="126" spans="1:21" x14ac:dyDescent="0.25">
      <c r="A126" s="33" t="s">
        <v>504</v>
      </c>
      <c r="B126" s="24" t="s">
        <v>505</v>
      </c>
      <c r="C126" s="24" t="s">
        <v>440</v>
      </c>
      <c r="D126" s="24" t="s">
        <v>506</v>
      </c>
      <c r="E126" s="34" t="s">
        <v>507</v>
      </c>
      <c r="F126" s="24" t="s">
        <v>28</v>
      </c>
      <c r="G126" s="24" t="s">
        <v>29</v>
      </c>
      <c r="H126" s="34">
        <v>319347</v>
      </c>
      <c r="I126" s="34"/>
      <c r="J126" s="34" t="s">
        <v>31</v>
      </c>
      <c r="K126" s="46">
        <v>1</v>
      </c>
      <c r="L126" s="24" t="s">
        <v>32</v>
      </c>
      <c r="M126" s="24" t="s">
        <v>33</v>
      </c>
      <c r="N126" s="24" t="s">
        <v>443</v>
      </c>
      <c r="O126" s="26">
        <v>44943</v>
      </c>
      <c r="P126" s="35"/>
      <c r="Q126" s="25">
        <v>150000</v>
      </c>
      <c r="R126" s="25">
        <v>0</v>
      </c>
      <c r="S126" s="25">
        <f t="shared" si="1"/>
        <v>150000</v>
      </c>
      <c r="T126" s="24" t="s">
        <v>444</v>
      </c>
      <c r="U126" s="24"/>
    </row>
    <row r="127" spans="1:21" x14ac:dyDescent="0.25">
      <c r="A127" s="33" t="s">
        <v>508</v>
      </c>
      <c r="B127" s="24" t="s">
        <v>477</v>
      </c>
      <c r="C127" s="24" t="s">
        <v>440</v>
      </c>
      <c r="D127" s="24" t="s">
        <v>509</v>
      </c>
      <c r="E127" s="34" t="s">
        <v>479</v>
      </c>
      <c r="F127" s="24" t="s">
        <v>28</v>
      </c>
      <c r="G127" s="24" t="s">
        <v>29</v>
      </c>
      <c r="H127" s="34">
        <v>319349</v>
      </c>
      <c r="I127" s="34"/>
      <c r="J127" s="34" t="s">
        <v>31</v>
      </c>
      <c r="K127" s="46">
        <v>1</v>
      </c>
      <c r="L127" s="24" t="s">
        <v>32</v>
      </c>
      <c r="M127" s="24" t="s">
        <v>33</v>
      </c>
      <c r="N127" s="24" t="s">
        <v>443</v>
      </c>
      <c r="O127" s="26">
        <v>44943</v>
      </c>
      <c r="P127" s="35"/>
      <c r="Q127" s="25">
        <v>150000</v>
      </c>
      <c r="R127" s="25">
        <v>0</v>
      </c>
      <c r="S127" s="25">
        <f t="shared" si="1"/>
        <v>150000</v>
      </c>
      <c r="T127" s="24" t="s">
        <v>444</v>
      </c>
      <c r="U127" s="24"/>
    </row>
    <row r="128" spans="1:21" x14ac:dyDescent="0.25">
      <c r="A128" s="33" t="s">
        <v>510</v>
      </c>
      <c r="B128" s="24" t="s">
        <v>477</v>
      </c>
      <c r="C128" s="24" t="s">
        <v>440</v>
      </c>
      <c r="D128" s="24" t="s">
        <v>511</v>
      </c>
      <c r="E128" s="34" t="s">
        <v>479</v>
      </c>
      <c r="F128" s="24" t="s">
        <v>28</v>
      </c>
      <c r="G128" s="24" t="s">
        <v>29</v>
      </c>
      <c r="H128" s="34">
        <v>319352</v>
      </c>
      <c r="I128" s="34"/>
      <c r="J128" s="34" t="s">
        <v>31</v>
      </c>
      <c r="K128" s="46">
        <v>1</v>
      </c>
      <c r="L128" s="24" t="s">
        <v>32</v>
      </c>
      <c r="M128" s="24" t="s">
        <v>33</v>
      </c>
      <c r="N128" s="24" t="s">
        <v>443</v>
      </c>
      <c r="O128" s="26">
        <v>44943</v>
      </c>
      <c r="P128" s="35"/>
      <c r="Q128" s="25">
        <v>150000</v>
      </c>
      <c r="R128" s="25">
        <v>0</v>
      </c>
      <c r="S128" s="25">
        <f t="shared" si="1"/>
        <v>150000</v>
      </c>
      <c r="T128" s="24" t="s">
        <v>444</v>
      </c>
      <c r="U128" s="24"/>
    </row>
    <row r="129" spans="1:21" x14ac:dyDescent="0.25">
      <c r="A129" s="33" t="s">
        <v>512</v>
      </c>
      <c r="B129" s="24" t="s">
        <v>90</v>
      </c>
      <c r="C129" s="24" t="s">
        <v>440</v>
      </c>
      <c r="D129" s="24" t="s">
        <v>513</v>
      </c>
      <c r="E129" s="34">
        <v>1702246</v>
      </c>
      <c r="F129" s="24" t="s">
        <v>28</v>
      </c>
      <c r="G129" s="24" t="s">
        <v>29</v>
      </c>
      <c r="H129" s="34">
        <v>319355</v>
      </c>
      <c r="I129" s="34"/>
      <c r="J129" s="34" t="s">
        <v>31</v>
      </c>
      <c r="K129" s="46">
        <v>1</v>
      </c>
      <c r="L129" s="24" t="s">
        <v>32</v>
      </c>
      <c r="M129" s="24" t="s">
        <v>33</v>
      </c>
      <c r="N129" s="24" t="s">
        <v>443</v>
      </c>
      <c r="O129" s="26">
        <v>44943</v>
      </c>
      <c r="P129" s="35"/>
      <c r="Q129" s="25">
        <v>150000</v>
      </c>
      <c r="R129" s="25">
        <v>0</v>
      </c>
      <c r="S129" s="25">
        <f t="shared" si="1"/>
        <v>150000</v>
      </c>
      <c r="T129" s="24" t="s">
        <v>444</v>
      </c>
      <c r="U129" s="24"/>
    </row>
    <row r="130" spans="1:21" x14ac:dyDescent="0.25">
      <c r="A130" s="33" t="s">
        <v>514</v>
      </c>
      <c r="B130" s="24" t="s">
        <v>515</v>
      </c>
      <c r="C130" s="24" t="s">
        <v>440</v>
      </c>
      <c r="D130" s="24" t="s">
        <v>516</v>
      </c>
      <c r="E130" s="34">
        <v>1800456</v>
      </c>
      <c r="F130" s="24" t="s">
        <v>28</v>
      </c>
      <c r="G130" s="24" t="s">
        <v>29</v>
      </c>
      <c r="H130" s="34">
        <v>319359</v>
      </c>
      <c r="I130" s="34"/>
      <c r="J130" s="34" t="s">
        <v>31</v>
      </c>
      <c r="K130" s="46">
        <v>1</v>
      </c>
      <c r="L130" s="24" t="s">
        <v>32</v>
      </c>
      <c r="M130" s="24" t="s">
        <v>33</v>
      </c>
      <c r="N130" s="24" t="s">
        <v>443</v>
      </c>
      <c r="O130" s="26">
        <v>44943</v>
      </c>
      <c r="P130" s="35"/>
      <c r="Q130" s="25">
        <v>149940</v>
      </c>
      <c r="R130" s="25">
        <v>0</v>
      </c>
      <c r="S130" s="25">
        <f t="shared" si="1"/>
        <v>149940</v>
      </c>
      <c r="T130" s="24" t="s">
        <v>444</v>
      </c>
      <c r="U130" s="24"/>
    </row>
    <row r="131" spans="1:21" x14ac:dyDescent="0.25">
      <c r="A131" s="33" t="s">
        <v>517</v>
      </c>
      <c r="B131" s="24" t="s">
        <v>518</v>
      </c>
      <c r="C131" s="24" t="s">
        <v>440</v>
      </c>
      <c r="D131" s="24" t="s">
        <v>519</v>
      </c>
      <c r="E131" s="34">
        <v>1800183</v>
      </c>
      <c r="F131" s="24" t="s">
        <v>28</v>
      </c>
      <c r="G131" s="24" t="s">
        <v>29</v>
      </c>
      <c r="H131" s="34">
        <v>319365</v>
      </c>
      <c r="I131" s="34"/>
      <c r="J131" s="34" t="s">
        <v>31</v>
      </c>
      <c r="K131" s="46">
        <v>1</v>
      </c>
      <c r="L131" s="24" t="s">
        <v>32</v>
      </c>
      <c r="M131" s="24" t="s">
        <v>33</v>
      </c>
      <c r="N131" s="24" t="s">
        <v>443</v>
      </c>
      <c r="O131" s="26">
        <v>44943</v>
      </c>
      <c r="P131" s="35"/>
      <c r="Q131" s="25">
        <v>60000</v>
      </c>
      <c r="R131" s="25">
        <v>0</v>
      </c>
      <c r="S131" s="25">
        <f t="shared" si="1"/>
        <v>60000</v>
      </c>
      <c r="T131" s="24" t="s">
        <v>444</v>
      </c>
      <c r="U131" s="24"/>
    </row>
    <row r="132" spans="1:21" x14ac:dyDescent="0.25">
      <c r="A132" s="33" t="s">
        <v>520</v>
      </c>
      <c r="B132" s="24" t="s">
        <v>492</v>
      </c>
      <c r="C132" s="24" t="s">
        <v>440</v>
      </c>
      <c r="D132" s="24" t="s">
        <v>521</v>
      </c>
      <c r="E132" s="34" t="s">
        <v>494</v>
      </c>
      <c r="F132" s="24" t="s">
        <v>28</v>
      </c>
      <c r="G132" s="24" t="s">
        <v>29</v>
      </c>
      <c r="H132" s="34">
        <v>319379</v>
      </c>
      <c r="I132" s="34"/>
      <c r="J132" s="34" t="s">
        <v>31</v>
      </c>
      <c r="K132" s="46">
        <v>1</v>
      </c>
      <c r="L132" s="24" t="s">
        <v>32</v>
      </c>
      <c r="M132" s="24" t="s">
        <v>33</v>
      </c>
      <c r="N132" s="24" t="s">
        <v>443</v>
      </c>
      <c r="O132" s="26">
        <v>44943</v>
      </c>
      <c r="P132" s="35"/>
      <c r="Q132" s="25">
        <v>150000</v>
      </c>
      <c r="R132" s="25">
        <v>0</v>
      </c>
      <c r="S132" s="25">
        <f t="shared" si="1"/>
        <v>150000</v>
      </c>
      <c r="T132" s="24" t="s">
        <v>444</v>
      </c>
      <c r="U132" s="24"/>
    </row>
    <row r="133" spans="1:21" x14ac:dyDescent="0.25">
      <c r="A133" s="33" t="s">
        <v>522</v>
      </c>
      <c r="B133" s="24" t="s">
        <v>523</v>
      </c>
      <c r="C133" s="24" t="s">
        <v>440</v>
      </c>
      <c r="D133" s="24" t="s">
        <v>524</v>
      </c>
      <c r="E133" s="34">
        <v>1702512</v>
      </c>
      <c r="F133" s="24" t="s">
        <v>28</v>
      </c>
      <c r="G133" s="24" t="s">
        <v>29</v>
      </c>
      <c r="H133" s="34">
        <v>319419</v>
      </c>
      <c r="I133" s="34"/>
      <c r="J133" s="34" t="s">
        <v>31</v>
      </c>
      <c r="K133" s="46">
        <v>1</v>
      </c>
      <c r="L133" s="24" t="s">
        <v>32</v>
      </c>
      <c r="M133" s="24" t="s">
        <v>33</v>
      </c>
      <c r="N133" s="24" t="s">
        <v>443</v>
      </c>
      <c r="O133" s="26">
        <v>44943</v>
      </c>
      <c r="P133" s="35"/>
      <c r="Q133" s="25">
        <v>150000</v>
      </c>
      <c r="R133" s="25">
        <v>0</v>
      </c>
      <c r="S133" s="25">
        <f t="shared" si="1"/>
        <v>150000</v>
      </c>
      <c r="T133" s="24" t="s">
        <v>444</v>
      </c>
      <c r="U133" s="24"/>
    </row>
    <row r="134" spans="1:21" x14ac:dyDescent="0.25">
      <c r="A134" s="33" t="s">
        <v>525</v>
      </c>
      <c r="B134" s="24" t="s">
        <v>526</v>
      </c>
      <c r="C134" s="24" t="s">
        <v>440</v>
      </c>
      <c r="D134" s="24" t="s">
        <v>527</v>
      </c>
      <c r="E134" s="34">
        <v>1800114</v>
      </c>
      <c r="F134" s="24" t="s">
        <v>28</v>
      </c>
      <c r="G134" s="24" t="s">
        <v>29</v>
      </c>
      <c r="H134" s="34">
        <v>319430</v>
      </c>
      <c r="I134" s="34"/>
      <c r="J134" s="34" t="s">
        <v>31</v>
      </c>
      <c r="K134" s="46">
        <v>1</v>
      </c>
      <c r="L134" s="24" t="s">
        <v>32</v>
      </c>
      <c r="M134" s="24" t="s">
        <v>33</v>
      </c>
      <c r="N134" s="24" t="s">
        <v>443</v>
      </c>
      <c r="O134" s="26">
        <v>44943</v>
      </c>
      <c r="P134" s="35"/>
      <c r="Q134" s="25">
        <v>88400</v>
      </c>
      <c r="R134" s="25">
        <v>0</v>
      </c>
      <c r="S134" s="25">
        <f t="shared" ref="S134:S197" si="2">Q134-R134</f>
        <v>88400</v>
      </c>
      <c r="T134" s="24" t="s">
        <v>444</v>
      </c>
      <c r="U134" s="24"/>
    </row>
    <row r="135" spans="1:21" x14ac:dyDescent="0.25">
      <c r="A135" s="33" t="s">
        <v>528</v>
      </c>
      <c r="B135" s="24" t="s">
        <v>529</v>
      </c>
      <c r="C135" s="24" t="s">
        <v>440</v>
      </c>
      <c r="D135" s="24" t="s">
        <v>530</v>
      </c>
      <c r="E135" s="34" t="s">
        <v>531</v>
      </c>
      <c r="F135" s="24" t="s">
        <v>28</v>
      </c>
      <c r="G135" s="24" t="s">
        <v>29</v>
      </c>
      <c r="H135" s="34">
        <v>319433</v>
      </c>
      <c r="I135" s="34"/>
      <c r="J135" s="34" t="s">
        <v>31</v>
      </c>
      <c r="K135" s="46">
        <v>1</v>
      </c>
      <c r="L135" s="24" t="s">
        <v>32</v>
      </c>
      <c r="M135" s="24" t="s">
        <v>33</v>
      </c>
      <c r="N135" s="24" t="s">
        <v>443</v>
      </c>
      <c r="O135" s="26">
        <v>44943</v>
      </c>
      <c r="P135" s="35"/>
      <c r="Q135" s="25">
        <v>53500</v>
      </c>
      <c r="R135" s="25">
        <v>0</v>
      </c>
      <c r="S135" s="25">
        <f t="shared" si="2"/>
        <v>53500</v>
      </c>
      <c r="T135" s="24" t="s">
        <v>444</v>
      </c>
      <c r="U135" s="24"/>
    </row>
    <row r="136" spans="1:21" x14ac:dyDescent="0.25">
      <c r="A136" s="33" t="s">
        <v>532</v>
      </c>
      <c r="B136" s="24" t="s">
        <v>533</v>
      </c>
      <c r="C136" s="24" t="s">
        <v>440</v>
      </c>
      <c r="D136" s="24" t="s">
        <v>534</v>
      </c>
      <c r="E136" s="34">
        <v>1700033</v>
      </c>
      <c r="F136" s="24" t="s">
        <v>28</v>
      </c>
      <c r="G136" s="24" t="s">
        <v>29</v>
      </c>
      <c r="H136" s="34">
        <v>319441</v>
      </c>
      <c r="I136" s="34"/>
      <c r="J136" s="34" t="s">
        <v>31</v>
      </c>
      <c r="K136" s="46">
        <v>1</v>
      </c>
      <c r="L136" s="24" t="s">
        <v>32</v>
      </c>
      <c r="M136" s="24" t="s">
        <v>33</v>
      </c>
      <c r="N136" s="24" t="s">
        <v>443</v>
      </c>
      <c r="O136" s="26">
        <v>44943</v>
      </c>
      <c r="P136" s="35"/>
      <c r="Q136" s="25">
        <v>150000</v>
      </c>
      <c r="R136" s="25">
        <v>0</v>
      </c>
      <c r="S136" s="25">
        <f t="shared" si="2"/>
        <v>150000</v>
      </c>
      <c r="T136" s="24" t="s">
        <v>444</v>
      </c>
      <c r="U136" s="24"/>
    </row>
    <row r="137" spans="1:21" x14ac:dyDescent="0.25">
      <c r="A137" s="33" t="s">
        <v>535</v>
      </c>
      <c r="B137" s="24" t="s">
        <v>226</v>
      </c>
      <c r="C137" s="24" t="s">
        <v>440</v>
      </c>
      <c r="D137" s="24" t="s">
        <v>536</v>
      </c>
      <c r="E137" s="34">
        <v>1702466</v>
      </c>
      <c r="F137" s="24" t="s">
        <v>28</v>
      </c>
      <c r="G137" s="24" t="s">
        <v>29</v>
      </c>
      <c r="H137" s="34">
        <v>319466</v>
      </c>
      <c r="I137" s="34"/>
      <c r="J137" s="34" t="s">
        <v>31</v>
      </c>
      <c r="K137" s="46">
        <v>1</v>
      </c>
      <c r="L137" s="24" t="s">
        <v>32</v>
      </c>
      <c r="M137" s="24" t="s">
        <v>33</v>
      </c>
      <c r="N137" s="24" t="s">
        <v>443</v>
      </c>
      <c r="O137" s="26">
        <v>44943</v>
      </c>
      <c r="P137" s="35"/>
      <c r="Q137" s="25">
        <v>150000</v>
      </c>
      <c r="R137" s="25">
        <v>0</v>
      </c>
      <c r="S137" s="25">
        <f t="shared" si="2"/>
        <v>150000</v>
      </c>
      <c r="T137" s="24" t="s">
        <v>444</v>
      </c>
      <c r="U137" s="24"/>
    </row>
    <row r="138" spans="1:21" x14ac:dyDescent="0.25">
      <c r="A138" s="33" t="s">
        <v>537</v>
      </c>
      <c r="B138" s="24" t="s">
        <v>492</v>
      </c>
      <c r="C138" s="24" t="s">
        <v>440</v>
      </c>
      <c r="D138" s="24" t="s">
        <v>538</v>
      </c>
      <c r="E138" s="34" t="s">
        <v>494</v>
      </c>
      <c r="F138" s="24" t="s">
        <v>28</v>
      </c>
      <c r="G138" s="24" t="s">
        <v>29</v>
      </c>
      <c r="H138" s="34">
        <v>319469</v>
      </c>
      <c r="I138" s="34"/>
      <c r="J138" s="34" t="s">
        <v>31</v>
      </c>
      <c r="K138" s="46">
        <v>1</v>
      </c>
      <c r="L138" s="24" t="s">
        <v>32</v>
      </c>
      <c r="M138" s="24" t="s">
        <v>33</v>
      </c>
      <c r="N138" s="24" t="s">
        <v>443</v>
      </c>
      <c r="O138" s="26">
        <v>44943</v>
      </c>
      <c r="P138" s="35"/>
      <c r="Q138" s="25">
        <v>150000</v>
      </c>
      <c r="R138" s="25">
        <v>0</v>
      </c>
      <c r="S138" s="25">
        <f t="shared" si="2"/>
        <v>150000</v>
      </c>
      <c r="T138" s="24" t="s">
        <v>444</v>
      </c>
      <c r="U138" s="24"/>
    </row>
    <row r="139" spans="1:21" x14ac:dyDescent="0.25">
      <c r="A139" s="33" t="s">
        <v>539</v>
      </c>
      <c r="B139" s="24" t="s">
        <v>540</v>
      </c>
      <c r="C139" s="24" t="s">
        <v>440</v>
      </c>
      <c r="D139" s="24" t="s">
        <v>541</v>
      </c>
      <c r="E139" s="34" t="s">
        <v>542</v>
      </c>
      <c r="F139" s="24" t="s">
        <v>28</v>
      </c>
      <c r="G139" s="24" t="s">
        <v>29</v>
      </c>
      <c r="H139" s="34">
        <v>319475</v>
      </c>
      <c r="I139" s="34"/>
      <c r="J139" s="34" t="s">
        <v>31</v>
      </c>
      <c r="K139" s="46">
        <v>1</v>
      </c>
      <c r="L139" s="24" t="s">
        <v>32</v>
      </c>
      <c r="M139" s="24" t="s">
        <v>33</v>
      </c>
      <c r="N139" s="24" t="s">
        <v>443</v>
      </c>
      <c r="O139" s="26">
        <v>44943</v>
      </c>
      <c r="P139" s="35"/>
      <c r="Q139" s="25">
        <v>150000</v>
      </c>
      <c r="R139" s="25">
        <v>0</v>
      </c>
      <c r="S139" s="25">
        <f t="shared" si="2"/>
        <v>150000</v>
      </c>
      <c r="T139" s="24" t="s">
        <v>444</v>
      </c>
      <c r="U139" s="24"/>
    </row>
    <row r="140" spans="1:21" x14ac:dyDescent="0.25">
      <c r="A140" s="33" t="s">
        <v>543</v>
      </c>
      <c r="B140" s="24" t="s">
        <v>544</v>
      </c>
      <c r="C140" s="24" t="s">
        <v>440</v>
      </c>
      <c r="D140" s="24" t="s">
        <v>545</v>
      </c>
      <c r="E140" s="34">
        <v>1800173</v>
      </c>
      <c r="F140" s="24" t="s">
        <v>28</v>
      </c>
      <c r="G140" s="24" t="s">
        <v>29</v>
      </c>
      <c r="H140" s="34">
        <v>319503</v>
      </c>
      <c r="I140" s="34"/>
      <c r="J140" s="34" t="s">
        <v>31</v>
      </c>
      <c r="K140" s="46">
        <v>1</v>
      </c>
      <c r="L140" s="24" t="s">
        <v>32</v>
      </c>
      <c r="M140" s="24" t="s">
        <v>33</v>
      </c>
      <c r="N140" s="24" t="s">
        <v>443</v>
      </c>
      <c r="O140" s="26">
        <v>44943</v>
      </c>
      <c r="P140" s="35"/>
      <c r="Q140" s="25">
        <v>150000</v>
      </c>
      <c r="R140" s="25">
        <v>0</v>
      </c>
      <c r="S140" s="25">
        <f t="shared" si="2"/>
        <v>150000</v>
      </c>
      <c r="T140" s="24" t="s">
        <v>444</v>
      </c>
      <c r="U140" s="24"/>
    </row>
    <row r="141" spans="1:21" x14ac:dyDescent="0.25">
      <c r="A141" s="33" t="s">
        <v>546</v>
      </c>
      <c r="B141" s="24" t="s">
        <v>547</v>
      </c>
      <c r="C141" s="24" t="s">
        <v>440</v>
      </c>
      <c r="D141" s="24" t="s">
        <v>548</v>
      </c>
      <c r="E141" s="34">
        <v>1701509</v>
      </c>
      <c r="F141" s="24" t="s">
        <v>28</v>
      </c>
      <c r="G141" s="24" t="s">
        <v>29</v>
      </c>
      <c r="H141" s="34">
        <v>319510</v>
      </c>
      <c r="I141" s="34"/>
      <c r="J141" s="34" t="s">
        <v>31</v>
      </c>
      <c r="K141" s="46">
        <v>1</v>
      </c>
      <c r="L141" s="24" t="s">
        <v>32</v>
      </c>
      <c r="M141" s="24" t="s">
        <v>33</v>
      </c>
      <c r="N141" s="24" t="s">
        <v>443</v>
      </c>
      <c r="O141" s="26">
        <v>44943</v>
      </c>
      <c r="P141" s="35"/>
      <c r="Q141" s="25">
        <v>150000</v>
      </c>
      <c r="R141" s="25">
        <v>0</v>
      </c>
      <c r="S141" s="25">
        <f t="shared" si="2"/>
        <v>150000</v>
      </c>
      <c r="T141" s="24" t="s">
        <v>444</v>
      </c>
      <c r="U141" s="24"/>
    </row>
    <row r="142" spans="1:21" x14ac:dyDescent="0.25">
      <c r="A142" s="33" t="s">
        <v>549</v>
      </c>
      <c r="B142" s="24" t="s">
        <v>550</v>
      </c>
      <c r="C142" s="24" t="s">
        <v>440</v>
      </c>
      <c r="D142" s="24" t="s">
        <v>551</v>
      </c>
      <c r="E142" s="34">
        <v>1702532</v>
      </c>
      <c r="F142" s="24" t="s">
        <v>28</v>
      </c>
      <c r="G142" s="24" t="s">
        <v>29</v>
      </c>
      <c r="H142" s="34">
        <v>319522</v>
      </c>
      <c r="I142" s="34"/>
      <c r="J142" s="34" t="s">
        <v>31</v>
      </c>
      <c r="K142" s="46">
        <v>1</v>
      </c>
      <c r="L142" s="24" t="s">
        <v>32</v>
      </c>
      <c r="M142" s="24" t="s">
        <v>33</v>
      </c>
      <c r="N142" s="24" t="s">
        <v>443</v>
      </c>
      <c r="O142" s="26">
        <v>44943</v>
      </c>
      <c r="P142" s="35"/>
      <c r="Q142" s="25">
        <v>150000</v>
      </c>
      <c r="R142" s="25">
        <v>0</v>
      </c>
      <c r="S142" s="25">
        <f t="shared" si="2"/>
        <v>150000</v>
      </c>
      <c r="T142" s="24" t="s">
        <v>444</v>
      </c>
      <c r="U142" s="24"/>
    </row>
    <row r="143" spans="1:21" x14ac:dyDescent="0.25">
      <c r="A143" s="33" t="s">
        <v>552</v>
      </c>
      <c r="B143" s="24" t="s">
        <v>37</v>
      </c>
      <c r="C143" s="24" t="s">
        <v>440</v>
      </c>
      <c r="D143" s="24" t="s">
        <v>553</v>
      </c>
      <c r="E143" s="34">
        <v>1702507</v>
      </c>
      <c r="F143" s="24" t="s">
        <v>28</v>
      </c>
      <c r="G143" s="24" t="s">
        <v>29</v>
      </c>
      <c r="H143" s="34">
        <v>319541</v>
      </c>
      <c r="I143" s="34"/>
      <c r="J143" s="34" t="s">
        <v>31</v>
      </c>
      <c r="K143" s="46">
        <v>1</v>
      </c>
      <c r="L143" s="24" t="s">
        <v>32</v>
      </c>
      <c r="M143" s="24" t="s">
        <v>33</v>
      </c>
      <c r="N143" s="24" t="s">
        <v>443</v>
      </c>
      <c r="O143" s="26">
        <v>44943</v>
      </c>
      <c r="P143" s="35"/>
      <c r="Q143" s="25">
        <v>150000</v>
      </c>
      <c r="R143" s="25">
        <v>0</v>
      </c>
      <c r="S143" s="25">
        <f t="shared" si="2"/>
        <v>150000</v>
      </c>
      <c r="T143" s="24" t="s">
        <v>444</v>
      </c>
      <c r="U143" s="24"/>
    </row>
    <row r="144" spans="1:21" x14ac:dyDescent="0.25">
      <c r="A144" s="33" t="s">
        <v>554</v>
      </c>
      <c r="B144" s="24" t="s">
        <v>555</v>
      </c>
      <c r="C144" s="24" t="s">
        <v>440</v>
      </c>
      <c r="D144" s="24" t="s">
        <v>556</v>
      </c>
      <c r="E144" s="34" t="s">
        <v>557</v>
      </c>
      <c r="F144" s="24" t="s">
        <v>28</v>
      </c>
      <c r="G144" s="24" t="s">
        <v>29</v>
      </c>
      <c r="H144" s="34">
        <v>319550</v>
      </c>
      <c r="I144" s="34"/>
      <c r="J144" s="34" t="s">
        <v>31</v>
      </c>
      <c r="K144" s="46">
        <v>1</v>
      </c>
      <c r="L144" s="24" t="s">
        <v>32</v>
      </c>
      <c r="M144" s="24" t="s">
        <v>33</v>
      </c>
      <c r="N144" s="24" t="s">
        <v>443</v>
      </c>
      <c r="O144" s="26">
        <v>44943</v>
      </c>
      <c r="P144" s="35"/>
      <c r="Q144" s="25">
        <v>150000</v>
      </c>
      <c r="R144" s="25">
        <v>0</v>
      </c>
      <c r="S144" s="25">
        <f t="shared" si="2"/>
        <v>150000</v>
      </c>
      <c r="T144" s="24" t="s">
        <v>444</v>
      </c>
      <c r="U144" s="24"/>
    </row>
    <row r="145" spans="1:21" x14ac:dyDescent="0.25">
      <c r="A145" s="33" t="s">
        <v>558</v>
      </c>
      <c r="B145" s="24" t="s">
        <v>559</v>
      </c>
      <c r="C145" s="24" t="s">
        <v>440</v>
      </c>
      <c r="D145" s="24" t="s">
        <v>560</v>
      </c>
      <c r="E145" s="34">
        <v>1800505</v>
      </c>
      <c r="F145" s="24" t="s">
        <v>28</v>
      </c>
      <c r="G145" s="24" t="s">
        <v>29</v>
      </c>
      <c r="H145" s="34">
        <v>319563</v>
      </c>
      <c r="I145" s="34"/>
      <c r="J145" s="34" t="s">
        <v>31</v>
      </c>
      <c r="K145" s="46">
        <v>1</v>
      </c>
      <c r="L145" s="24" t="s">
        <v>32</v>
      </c>
      <c r="M145" s="24" t="s">
        <v>33</v>
      </c>
      <c r="N145" s="24" t="s">
        <v>443</v>
      </c>
      <c r="O145" s="26">
        <v>44943</v>
      </c>
      <c r="P145" s="35"/>
      <c r="Q145" s="25">
        <v>150000</v>
      </c>
      <c r="R145" s="25">
        <v>0</v>
      </c>
      <c r="S145" s="25">
        <f t="shared" si="2"/>
        <v>150000</v>
      </c>
      <c r="T145" s="24" t="s">
        <v>444</v>
      </c>
      <c r="U145" s="24"/>
    </row>
    <row r="146" spans="1:21" x14ac:dyDescent="0.25">
      <c r="A146" s="33" t="s">
        <v>561</v>
      </c>
      <c r="B146" s="24" t="s">
        <v>492</v>
      </c>
      <c r="C146" s="24" t="s">
        <v>440</v>
      </c>
      <c r="D146" s="24" t="s">
        <v>562</v>
      </c>
      <c r="E146" s="34" t="s">
        <v>494</v>
      </c>
      <c r="F146" s="24" t="s">
        <v>28</v>
      </c>
      <c r="G146" s="24" t="s">
        <v>29</v>
      </c>
      <c r="H146" s="34">
        <v>319578</v>
      </c>
      <c r="I146" s="34"/>
      <c r="J146" s="34" t="s">
        <v>31</v>
      </c>
      <c r="K146" s="46">
        <v>1</v>
      </c>
      <c r="L146" s="24" t="s">
        <v>32</v>
      </c>
      <c r="M146" s="24" t="s">
        <v>33</v>
      </c>
      <c r="N146" s="24" t="s">
        <v>443</v>
      </c>
      <c r="O146" s="26">
        <v>44943</v>
      </c>
      <c r="P146" s="35"/>
      <c r="Q146" s="25">
        <v>150000</v>
      </c>
      <c r="R146" s="25">
        <v>0</v>
      </c>
      <c r="S146" s="25">
        <f t="shared" si="2"/>
        <v>150000</v>
      </c>
      <c r="T146" s="24" t="s">
        <v>444</v>
      </c>
      <c r="U146" s="24"/>
    </row>
    <row r="147" spans="1:21" x14ac:dyDescent="0.25">
      <c r="A147" s="33" t="s">
        <v>563</v>
      </c>
      <c r="B147" s="24" t="s">
        <v>564</v>
      </c>
      <c r="C147" s="24" t="s">
        <v>440</v>
      </c>
      <c r="D147" s="24" t="s">
        <v>565</v>
      </c>
      <c r="E147" s="34">
        <v>1800236</v>
      </c>
      <c r="F147" s="24" t="s">
        <v>28</v>
      </c>
      <c r="G147" s="24" t="s">
        <v>29</v>
      </c>
      <c r="H147" s="34">
        <v>319584</v>
      </c>
      <c r="I147" s="34"/>
      <c r="J147" s="34" t="s">
        <v>31</v>
      </c>
      <c r="K147" s="46">
        <v>1</v>
      </c>
      <c r="L147" s="24" t="s">
        <v>32</v>
      </c>
      <c r="M147" s="24" t="s">
        <v>33</v>
      </c>
      <c r="N147" s="24" t="s">
        <v>443</v>
      </c>
      <c r="O147" s="26">
        <v>44943</v>
      </c>
      <c r="P147" s="35"/>
      <c r="Q147" s="25">
        <v>81001</v>
      </c>
      <c r="R147" s="25">
        <v>0</v>
      </c>
      <c r="S147" s="25">
        <f t="shared" si="2"/>
        <v>81001</v>
      </c>
      <c r="T147" s="24" t="s">
        <v>444</v>
      </c>
      <c r="U147" s="24"/>
    </row>
    <row r="148" spans="1:21" x14ac:dyDescent="0.25">
      <c r="A148" s="33" t="s">
        <v>566</v>
      </c>
      <c r="B148" s="24" t="s">
        <v>567</v>
      </c>
      <c r="C148" s="24" t="s">
        <v>440</v>
      </c>
      <c r="D148" s="24" t="s">
        <v>568</v>
      </c>
      <c r="E148" s="34" t="s">
        <v>569</v>
      </c>
      <c r="F148" s="24" t="s">
        <v>28</v>
      </c>
      <c r="G148" s="24" t="s">
        <v>29</v>
      </c>
      <c r="H148" s="34">
        <v>319585</v>
      </c>
      <c r="I148" s="34"/>
      <c r="J148" s="34" t="s">
        <v>31</v>
      </c>
      <c r="K148" s="46">
        <v>1</v>
      </c>
      <c r="L148" s="24" t="s">
        <v>32</v>
      </c>
      <c r="M148" s="24" t="s">
        <v>33</v>
      </c>
      <c r="N148" s="24" t="s">
        <v>443</v>
      </c>
      <c r="O148" s="26">
        <v>44943</v>
      </c>
      <c r="P148" s="35"/>
      <c r="Q148" s="25">
        <v>150000</v>
      </c>
      <c r="R148" s="25">
        <v>0</v>
      </c>
      <c r="S148" s="25">
        <f t="shared" si="2"/>
        <v>150000</v>
      </c>
      <c r="T148" s="24" t="s">
        <v>444</v>
      </c>
      <c r="U148" s="24"/>
    </row>
    <row r="149" spans="1:21" x14ac:dyDescent="0.25">
      <c r="A149" s="33" t="s">
        <v>570</v>
      </c>
      <c r="B149" s="24" t="s">
        <v>571</v>
      </c>
      <c r="C149" s="24" t="s">
        <v>440</v>
      </c>
      <c r="D149" s="24" t="s">
        <v>572</v>
      </c>
      <c r="E149" s="34" t="s">
        <v>573</v>
      </c>
      <c r="F149" s="24" t="s">
        <v>28</v>
      </c>
      <c r="G149" s="24" t="s">
        <v>29</v>
      </c>
      <c r="H149" s="34">
        <v>319590</v>
      </c>
      <c r="I149" s="34"/>
      <c r="J149" s="34" t="s">
        <v>31</v>
      </c>
      <c r="K149" s="46">
        <v>1</v>
      </c>
      <c r="L149" s="24" t="s">
        <v>32</v>
      </c>
      <c r="M149" s="24" t="s">
        <v>33</v>
      </c>
      <c r="N149" s="24" t="s">
        <v>443</v>
      </c>
      <c r="O149" s="26">
        <v>44943</v>
      </c>
      <c r="P149" s="35"/>
      <c r="Q149" s="25">
        <v>150000</v>
      </c>
      <c r="R149" s="25">
        <v>0</v>
      </c>
      <c r="S149" s="25">
        <f t="shared" si="2"/>
        <v>150000</v>
      </c>
      <c r="T149" s="24" t="s">
        <v>444</v>
      </c>
      <c r="U149" s="24"/>
    </row>
    <row r="150" spans="1:21" x14ac:dyDescent="0.25">
      <c r="A150" s="33" t="s">
        <v>574</v>
      </c>
      <c r="B150" s="24" t="s">
        <v>448</v>
      </c>
      <c r="C150" s="24" t="s">
        <v>440</v>
      </c>
      <c r="D150" s="24" t="s">
        <v>575</v>
      </c>
      <c r="E150" s="34" t="s">
        <v>371</v>
      </c>
      <c r="F150" s="24" t="s">
        <v>28</v>
      </c>
      <c r="G150" s="24" t="s">
        <v>29</v>
      </c>
      <c r="H150" s="34">
        <v>319596</v>
      </c>
      <c r="I150" s="34"/>
      <c r="J150" s="34" t="s">
        <v>31</v>
      </c>
      <c r="K150" s="46">
        <v>1</v>
      </c>
      <c r="L150" s="24" t="s">
        <v>32</v>
      </c>
      <c r="M150" s="24" t="s">
        <v>33</v>
      </c>
      <c r="N150" s="24" t="s">
        <v>443</v>
      </c>
      <c r="O150" s="26">
        <v>44943</v>
      </c>
      <c r="P150" s="35"/>
      <c r="Q150" s="25">
        <v>150000</v>
      </c>
      <c r="R150" s="25">
        <v>0</v>
      </c>
      <c r="S150" s="25">
        <f t="shared" si="2"/>
        <v>150000</v>
      </c>
      <c r="T150" s="24" t="s">
        <v>444</v>
      </c>
      <c r="U150" s="24"/>
    </row>
    <row r="151" spans="1:21" x14ac:dyDescent="0.25">
      <c r="A151" s="33" t="s">
        <v>576</v>
      </c>
      <c r="B151" s="24" t="s">
        <v>502</v>
      </c>
      <c r="C151" s="24" t="s">
        <v>440</v>
      </c>
      <c r="D151" s="24" t="s">
        <v>577</v>
      </c>
      <c r="E151" s="34" t="s">
        <v>27</v>
      </c>
      <c r="F151" s="24" t="s">
        <v>28</v>
      </c>
      <c r="G151" s="24" t="s">
        <v>29</v>
      </c>
      <c r="H151" s="34">
        <v>319600</v>
      </c>
      <c r="I151" s="34"/>
      <c r="J151" s="34" t="s">
        <v>31</v>
      </c>
      <c r="K151" s="46">
        <v>1</v>
      </c>
      <c r="L151" s="24" t="s">
        <v>32</v>
      </c>
      <c r="M151" s="24" t="s">
        <v>33</v>
      </c>
      <c r="N151" s="24" t="s">
        <v>443</v>
      </c>
      <c r="O151" s="26">
        <v>44943</v>
      </c>
      <c r="P151" s="35"/>
      <c r="Q151" s="25">
        <v>150000</v>
      </c>
      <c r="R151" s="25">
        <v>0</v>
      </c>
      <c r="S151" s="25">
        <f t="shared" si="2"/>
        <v>150000</v>
      </c>
      <c r="T151" s="24" t="s">
        <v>444</v>
      </c>
      <c r="U151" s="24"/>
    </row>
    <row r="152" spans="1:21" x14ac:dyDescent="0.25">
      <c r="A152" s="33" t="s">
        <v>578</v>
      </c>
      <c r="B152" s="24" t="s">
        <v>579</v>
      </c>
      <c r="C152" s="24" t="s">
        <v>440</v>
      </c>
      <c r="D152" s="24" t="s">
        <v>580</v>
      </c>
      <c r="E152" s="34">
        <v>1602719</v>
      </c>
      <c r="F152" s="24" t="s">
        <v>28</v>
      </c>
      <c r="G152" s="24" t="s">
        <v>29</v>
      </c>
      <c r="H152" s="34">
        <v>319601</v>
      </c>
      <c r="I152" s="34"/>
      <c r="J152" s="34" t="s">
        <v>31</v>
      </c>
      <c r="K152" s="46">
        <v>1</v>
      </c>
      <c r="L152" s="24" t="s">
        <v>32</v>
      </c>
      <c r="M152" s="24" t="s">
        <v>33</v>
      </c>
      <c r="N152" s="24" t="s">
        <v>443</v>
      </c>
      <c r="O152" s="26">
        <v>44943</v>
      </c>
      <c r="P152" s="35"/>
      <c r="Q152" s="25">
        <v>150000</v>
      </c>
      <c r="R152" s="25">
        <v>0</v>
      </c>
      <c r="S152" s="25">
        <f t="shared" si="2"/>
        <v>150000</v>
      </c>
      <c r="T152" s="24" t="s">
        <v>444</v>
      </c>
      <c r="U152" s="24"/>
    </row>
    <row r="153" spans="1:21" x14ac:dyDescent="0.25">
      <c r="A153" s="33" t="s">
        <v>581</v>
      </c>
      <c r="B153" s="24" t="s">
        <v>523</v>
      </c>
      <c r="C153" s="24" t="s">
        <v>440</v>
      </c>
      <c r="D153" s="24" t="s">
        <v>582</v>
      </c>
      <c r="E153" s="34">
        <v>1702512</v>
      </c>
      <c r="F153" s="24" t="s">
        <v>28</v>
      </c>
      <c r="G153" s="24" t="s">
        <v>29</v>
      </c>
      <c r="H153" s="34">
        <v>319608</v>
      </c>
      <c r="I153" s="34"/>
      <c r="J153" s="34" t="s">
        <v>31</v>
      </c>
      <c r="K153" s="46">
        <v>1</v>
      </c>
      <c r="L153" s="24" t="s">
        <v>32</v>
      </c>
      <c r="M153" s="24" t="s">
        <v>33</v>
      </c>
      <c r="N153" s="24" t="s">
        <v>443</v>
      </c>
      <c r="O153" s="26">
        <v>44943</v>
      </c>
      <c r="P153" s="35"/>
      <c r="Q153" s="25">
        <v>150000</v>
      </c>
      <c r="R153" s="25">
        <v>0</v>
      </c>
      <c r="S153" s="25">
        <f t="shared" si="2"/>
        <v>150000</v>
      </c>
      <c r="T153" s="24" t="s">
        <v>444</v>
      </c>
      <c r="U153" s="24"/>
    </row>
    <row r="154" spans="1:21" x14ac:dyDescent="0.25">
      <c r="A154" s="33" t="s">
        <v>583</v>
      </c>
      <c r="B154" s="24" t="s">
        <v>502</v>
      </c>
      <c r="C154" s="24" t="s">
        <v>440</v>
      </c>
      <c r="D154" s="24" t="s">
        <v>584</v>
      </c>
      <c r="E154" s="34" t="s">
        <v>27</v>
      </c>
      <c r="F154" s="24" t="s">
        <v>28</v>
      </c>
      <c r="G154" s="24" t="s">
        <v>29</v>
      </c>
      <c r="H154" s="34">
        <v>319614</v>
      </c>
      <c r="I154" s="34"/>
      <c r="J154" s="34" t="s">
        <v>31</v>
      </c>
      <c r="K154" s="46">
        <v>1</v>
      </c>
      <c r="L154" s="24" t="s">
        <v>32</v>
      </c>
      <c r="M154" s="24" t="s">
        <v>33</v>
      </c>
      <c r="N154" s="24" t="s">
        <v>443</v>
      </c>
      <c r="O154" s="26">
        <v>44943</v>
      </c>
      <c r="P154" s="35"/>
      <c r="Q154" s="25">
        <v>150000</v>
      </c>
      <c r="R154" s="25">
        <v>0</v>
      </c>
      <c r="S154" s="25">
        <f t="shared" si="2"/>
        <v>150000</v>
      </c>
      <c r="T154" s="24" t="s">
        <v>444</v>
      </c>
      <c r="U154" s="24"/>
    </row>
    <row r="155" spans="1:21" x14ac:dyDescent="0.25">
      <c r="A155" s="33" t="s">
        <v>585</v>
      </c>
      <c r="B155" s="24" t="s">
        <v>523</v>
      </c>
      <c r="C155" s="24" t="s">
        <v>440</v>
      </c>
      <c r="D155" s="24" t="s">
        <v>586</v>
      </c>
      <c r="E155" s="34">
        <v>1702512</v>
      </c>
      <c r="F155" s="24" t="s">
        <v>28</v>
      </c>
      <c r="G155" s="24" t="s">
        <v>29</v>
      </c>
      <c r="H155" s="34">
        <v>319619</v>
      </c>
      <c r="I155" s="34"/>
      <c r="J155" s="34" t="s">
        <v>31</v>
      </c>
      <c r="K155" s="46">
        <v>1</v>
      </c>
      <c r="L155" s="24" t="s">
        <v>32</v>
      </c>
      <c r="M155" s="24" t="s">
        <v>33</v>
      </c>
      <c r="N155" s="24" t="s">
        <v>443</v>
      </c>
      <c r="O155" s="26">
        <v>44943</v>
      </c>
      <c r="P155" s="35"/>
      <c r="Q155" s="25">
        <v>150000</v>
      </c>
      <c r="R155" s="25">
        <v>0</v>
      </c>
      <c r="S155" s="25">
        <f t="shared" si="2"/>
        <v>150000</v>
      </c>
      <c r="T155" s="24" t="s">
        <v>444</v>
      </c>
      <c r="U155" s="24"/>
    </row>
    <row r="156" spans="1:21" x14ac:dyDescent="0.25">
      <c r="A156" s="33" t="s">
        <v>587</v>
      </c>
      <c r="B156" s="24" t="s">
        <v>588</v>
      </c>
      <c r="C156" s="24" t="s">
        <v>440</v>
      </c>
      <c r="D156" s="24" t="s">
        <v>589</v>
      </c>
      <c r="E156" s="34" t="s">
        <v>590</v>
      </c>
      <c r="F156" s="24" t="s">
        <v>28</v>
      </c>
      <c r="G156" s="24" t="s">
        <v>29</v>
      </c>
      <c r="H156" s="34">
        <v>319624</v>
      </c>
      <c r="I156" s="34"/>
      <c r="J156" s="34" t="s">
        <v>31</v>
      </c>
      <c r="K156" s="46">
        <v>1</v>
      </c>
      <c r="L156" s="24" t="s">
        <v>32</v>
      </c>
      <c r="M156" s="24" t="s">
        <v>33</v>
      </c>
      <c r="N156" s="24" t="s">
        <v>443</v>
      </c>
      <c r="O156" s="26">
        <v>44943</v>
      </c>
      <c r="P156" s="35"/>
      <c r="Q156" s="25">
        <v>150000</v>
      </c>
      <c r="R156" s="25">
        <v>0</v>
      </c>
      <c r="S156" s="25">
        <f t="shared" si="2"/>
        <v>150000</v>
      </c>
      <c r="T156" s="24" t="s">
        <v>444</v>
      </c>
      <c r="U156" s="24"/>
    </row>
    <row r="157" spans="1:21" x14ac:dyDescent="0.25">
      <c r="A157" s="33" t="s">
        <v>591</v>
      </c>
      <c r="B157" s="24" t="s">
        <v>592</v>
      </c>
      <c r="C157" s="24" t="s">
        <v>440</v>
      </c>
      <c r="D157" s="24" t="s">
        <v>593</v>
      </c>
      <c r="E157" s="34" t="s">
        <v>590</v>
      </c>
      <c r="F157" s="24" t="s">
        <v>28</v>
      </c>
      <c r="G157" s="24" t="s">
        <v>29</v>
      </c>
      <c r="H157" s="34">
        <v>319631</v>
      </c>
      <c r="I157" s="34"/>
      <c r="J157" s="34" t="s">
        <v>31</v>
      </c>
      <c r="K157" s="46">
        <v>1</v>
      </c>
      <c r="L157" s="24" t="s">
        <v>32</v>
      </c>
      <c r="M157" s="24" t="s">
        <v>33</v>
      </c>
      <c r="N157" s="24" t="s">
        <v>443</v>
      </c>
      <c r="O157" s="26">
        <v>44943</v>
      </c>
      <c r="P157" s="35"/>
      <c r="Q157" s="25">
        <v>150000</v>
      </c>
      <c r="R157" s="25">
        <v>0</v>
      </c>
      <c r="S157" s="25">
        <f t="shared" si="2"/>
        <v>150000</v>
      </c>
      <c r="T157" s="24" t="s">
        <v>444</v>
      </c>
      <c r="U157" s="24"/>
    </row>
    <row r="158" spans="1:21" x14ac:dyDescent="0.25">
      <c r="A158" s="33" t="s">
        <v>594</v>
      </c>
      <c r="B158" s="24" t="s">
        <v>502</v>
      </c>
      <c r="C158" s="24" t="s">
        <v>440</v>
      </c>
      <c r="D158" s="24" t="s">
        <v>595</v>
      </c>
      <c r="E158" s="34" t="s">
        <v>27</v>
      </c>
      <c r="F158" s="24" t="s">
        <v>28</v>
      </c>
      <c r="G158" s="24" t="s">
        <v>29</v>
      </c>
      <c r="H158" s="34">
        <v>319636</v>
      </c>
      <c r="I158" s="34"/>
      <c r="J158" s="34" t="s">
        <v>31</v>
      </c>
      <c r="K158" s="46">
        <v>1</v>
      </c>
      <c r="L158" s="24" t="s">
        <v>32</v>
      </c>
      <c r="M158" s="24" t="s">
        <v>33</v>
      </c>
      <c r="N158" s="24" t="s">
        <v>443</v>
      </c>
      <c r="O158" s="26">
        <v>44943</v>
      </c>
      <c r="P158" s="35"/>
      <c r="Q158" s="25">
        <v>150000</v>
      </c>
      <c r="R158" s="25">
        <v>0</v>
      </c>
      <c r="S158" s="25">
        <f t="shared" si="2"/>
        <v>150000</v>
      </c>
      <c r="T158" s="24" t="s">
        <v>444</v>
      </c>
      <c r="U158" s="24"/>
    </row>
    <row r="159" spans="1:21" x14ac:dyDescent="0.25">
      <c r="A159" s="33" t="s">
        <v>596</v>
      </c>
      <c r="B159" s="24" t="s">
        <v>597</v>
      </c>
      <c r="C159" s="24" t="s">
        <v>440</v>
      </c>
      <c r="D159" s="24" t="s">
        <v>598</v>
      </c>
      <c r="E159" s="34" t="s">
        <v>599</v>
      </c>
      <c r="F159" s="24" t="s">
        <v>28</v>
      </c>
      <c r="G159" s="24" t="s">
        <v>29</v>
      </c>
      <c r="H159" s="34">
        <v>319661</v>
      </c>
      <c r="I159" s="34"/>
      <c r="J159" s="34" t="s">
        <v>31</v>
      </c>
      <c r="K159" s="46">
        <v>1</v>
      </c>
      <c r="L159" s="24" t="s">
        <v>32</v>
      </c>
      <c r="M159" s="24" t="s">
        <v>33</v>
      </c>
      <c r="N159" s="24" t="s">
        <v>443</v>
      </c>
      <c r="O159" s="26">
        <v>44943</v>
      </c>
      <c r="P159" s="35"/>
      <c r="Q159" s="25">
        <v>138000</v>
      </c>
      <c r="R159" s="25">
        <v>0</v>
      </c>
      <c r="S159" s="25">
        <f t="shared" si="2"/>
        <v>138000</v>
      </c>
      <c r="T159" s="24" t="s">
        <v>444</v>
      </c>
      <c r="U159" s="24"/>
    </row>
    <row r="160" spans="1:21" x14ac:dyDescent="0.25">
      <c r="A160" s="33" t="s">
        <v>600</v>
      </c>
      <c r="B160" s="24" t="s">
        <v>518</v>
      </c>
      <c r="C160" s="24" t="s">
        <v>440</v>
      </c>
      <c r="D160" s="24" t="s">
        <v>601</v>
      </c>
      <c r="E160" s="34">
        <v>1800183</v>
      </c>
      <c r="F160" s="24" t="s">
        <v>28</v>
      </c>
      <c r="G160" s="24" t="s">
        <v>29</v>
      </c>
      <c r="H160" s="34">
        <v>319664</v>
      </c>
      <c r="I160" s="34"/>
      <c r="J160" s="34" t="s">
        <v>31</v>
      </c>
      <c r="K160" s="46">
        <v>1</v>
      </c>
      <c r="L160" s="24" t="s">
        <v>32</v>
      </c>
      <c r="M160" s="24" t="s">
        <v>33</v>
      </c>
      <c r="N160" s="24" t="s">
        <v>443</v>
      </c>
      <c r="O160" s="26">
        <v>44943</v>
      </c>
      <c r="P160" s="35"/>
      <c r="Q160" s="25">
        <v>148000</v>
      </c>
      <c r="R160" s="25">
        <v>0</v>
      </c>
      <c r="S160" s="25">
        <f t="shared" si="2"/>
        <v>148000</v>
      </c>
      <c r="T160" s="24" t="s">
        <v>444</v>
      </c>
      <c r="U160" s="24"/>
    </row>
    <row r="161" spans="1:21" x14ac:dyDescent="0.25">
      <c r="A161" s="33" t="s">
        <v>602</v>
      </c>
      <c r="B161" s="24" t="s">
        <v>603</v>
      </c>
      <c r="C161" s="24" t="s">
        <v>440</v>
      </c>
      <c r="D161" s="24" t="s">
        <v>604</v>
      </c>
      <c r="E161" s="34">
        <v>1602717</v>
      </c>
      <c r="F161" s="24" t="s">
        <v>28</v>
      </c>
      <c r="G161" s="24" t="s">
        <v>29</v>
      </c>
      <c r="H161" s="34">
        <v>319684</v>
      </c>
      <c r="I161" s="34"/>
      <c r="J161" s="34" t="s">
        <v>31</v>
      </c>
      <c r="K161" s="46">
        <v>1</v>
      </c>
      <c r="L161" s="24" t="s">
        <v>32</v>
      </c>
      <c r="M161" s="24" t="s">
        <v>33</v>
      </c>
      <c r="N161" s="24" t="s">
        <v>443</v>
      </c>
      <c r="O161" s="26">
        <v>44943</v>
      </c>
      <c r="P161" s="35"/>
      <c r="Q161" s="25">
        <v>150000</v>
      </c>
      <c r="R161" s="25">
        <v>0</v>
      </c>
      <c r="S161" s="25">
        <f t="shared" si="2"/>
        <v>150000</v>
      </c>
      <c r="T161" s="24" t="s">
        <v>444</v>
      </c>
      <c r="U161" s="24"/>
    </row>
    <row r="162" spans="1:21" x14ac:dyDescent="0.25">
      <c r="A162" s="33" t="s">
        <v>605</v>
      </c>
      <c r="B162" s="24" t="s">
        <v>606</v>
      </c>
      <c r="C162" s="24" t="s">
        <v>440</v>
      </c>
      <c r="D162" s="24" t="s">
        <v>607</v>
      </c>
      <c r="E162" s="34">
        <v>1602199</v>
      </c>
      <c r="F162" s="24" t="s">
        <v>28</v>
      </c>
      <c r="G162" s="24" t="s">
        <v>29</v>
      </c>
      <c r="H162" s="34">
        <v>319686</v>
      </c>
      <c r="I162" s="34"/>
      <c r="J162" s="34" t="s">
        <v>31</v>
      </c>
      <c r="K162" s="46">
        <v>1</v>
      </c>
      <c r="L162" s="24" t="s">
        <v>32</v>
      </c>
      <c r="M162" s="24" t="s">
        <v>33</v>
      </c>
      <c r="N162" s="24" t="s">
        <v>443</v>
      </c>
      <c r="O162" s="26">
        <v>44943</v>
      </c>
      <c r="P162" s="35"/>
      <c r="Q162" s="25">
        <v>150000</v>
      </c>
      <c r="R162" s="25">
        <v>0</v>
      </c>
      <c r="S162" s="25">
        <f t="shared" si="2"/>
        <v>150000</v>
      </c>
      <c r="T162" s="24" t="s">
        <v>444</v>
      </c>
      <c r="U162" s="24"/>
    </row>
    <row r="163" spans="1:21" x14ac:dyDescent="0.25">
      <c r="A163" s="33" t="s">
        <v>608</v>
      </c>
      <c r="B163" s="24" t="s">
        <v>609</v>
      </c>
      <c r="C163" s="24" t="s">
        <v>440</v>
      </c>
      <c r="D163" s="24" t="s">
        <v>610</v>
      </c>
      <c r="E163" s="34" t="s">
        <v>611</v>
      </c>
      <c r="F163" s="24" t="s">
        <v>28</v>
      </c>
      <c r="G163" s="24" t="s">
        <v>29</v>
      </c>
      <c r="H163" s="34">
        <v>319694</v>
      </c>
      <c r="I163" s="34"/>
      <c r="J163" s="34" t="s">
        <v>31</v>
      </c>
      <c r="K163" s="46">
        <v>1</v>
      </c>
      <c r="L163" s="24" t="s">
        <v>32</v>
      </c>
      <c r="M163" s="24" t="s">
        <v>33</v>
      </c>
      <c r="N163" s="24" t="s">
        <v>443</v>
      </c>
      <c r="O163" s="26">
        <v>44943</v>
      </c>
      <c r="P163" s="35"/>
      <c r="Q163" s="25">
        <v>150000</v>
      </c>
      <c r="R163" s="25">
        <v>0</v>
      </c>
      <c r="S163" s="25">
        <f t="shared" si="2"/>
        <v>150000</v>
      </c>
      <c r="T163" s="24" t="s">
        <v>444</v>
      </c>
      <c r="U163" s="24"/>
    </row>
    <row r="164" spans="1:21" x14ac:dyDescent="0.25">
      <c r="A164" s="33" t="s">
        <v>612</v>
      </c>
      <c r="B164" s="24" t="s">
        <v>90</v>
      </c>
      <c r="C164" s="24" t="s">
        <v>440</v>
      </c>
      <c r="D164" s="24" t="s">
        <v>613</v>
      </c>
      <c r="E164" s="34">
        <v>1702246</v>
      </c>
      <c r="F164" s="24" t="s">
        <v>28</v>
      </c>
      <c r="G164" s="24" t="s">
        <v>29</v>
      </c>
      <c r="H164" s="34">
        <v>319695</v>
      </c>
      <c r="I164" s="34"/>
      <c r="J164" s="34" t="s">
        <v>31</v>
      </c>
      <c r="K164" s="46">
        <v>1</v>
      </c>
      <c r="L164" s="24" t="s">
        <v>32</v>
      </c>
      <c r="M164" s="24" t="s">
        <v>33</v>
      </c>
      <c r="N164" s="24" t="s">
        <v>443</v>
      </c>
      <c r="O164" s="26">
        <v>44943</v>
      </c>
      <c r="P164" s="35"/>
      <c r="Q164" s="25">
        <v>149986</v>
      </c>
      <c r="R164" s="25">
        <v>0</v>
      </c>
      <c r="S164" s="25">
        <f t="shared" si="2"/>
        <v>149986</v>
      </c>
      <c r="T164" s="24" t="s">
        <v>444</v>
      </c>
      <c r="U164" s="24"/>
    </row>
    <row r="165" spans="1:21" x14ac:dyDescent="0.25">
      <c r="A165" s="33" t="s">
        <v>614</v>
      </c>
      <c r="B165" s="24" t="s">
        <v>615</v>
      </c>
      <c r="C165" s="24" t="s">
        <v>440</v>
      </c>
      <c r="D165" s="24" t="s">
        <v>616</v>
      </c>
      <c r="E165" s="34">
        <v>1800607</v>
      </c>
      <c r="F165" s="24" t="s">
        <v>28</v>
      </c>
      <c r="G165" s="24" t="s">
        <v>29</v>
      </c>
      <c r="H165" s="34">
        <v>319706</v>
      </c>
      <c r="I165" s="34"/>
      <c r="J165" s="34" t="s">
        <v>31</v>
      </c>
      <c r="K165" s="46">
        <v>1</v>
      </c>
      <c r="L165" s="24" t="s">
        <v>32</v>
      </c>
      <c r="M165" s="24" t="s">
        <v>33</v>
      </c>
      <c r="N165" s="24" t="s">
        <v>443</v>
      </c>
      <c r="O165" s="26">
        <v>44943</v>
      </c>
      <c r="P165" s="35"/>
      <c r="Q165" s="25">
        <v>150000</v>
      </c>
      <c r="R165" s="25">
        <v>0</v>
      </c>
      <c r="S165" s="25">
        <f t="shared" si="2"/>
        <v>150000</v>
      </c>
      <c r="T165" s="24" t="s">
        <v>444</v>
      </c>
      <c r="U165" s="24"/>
    </row>
    <row r="166" spans="1:21" x14ac:dyDescent="0.25">
      <c r="A166" s="33" t="s">
        <v>617</v>
      </c>
      <c r="B166" s="24" t="s">
        <v>505</v>
      </c>
      <c r="C166" s="24" t="s">
        <v>440</v>
      </c>
      <c r="D166" s="24" t="s">
        <v>618</v>
      </c>
      <c r="E166" s="34" t="s">
        <v>507</v>
      </c>
      <c r="F166" s="24" t="s">
        <v>28</v>
      </c>
      <c r="G166" s="24" t="s">
        <v>29</v>
      </c>
      <c r="H166" s="34">
        <v>319711</v>
      </c>
      <c r="I166" s="34"/>
      <c r="J166" s="34" t="s">
        <v>31</v>
      </c>
      <c r="K166" s="46">
        <v>1</v>
      </c>
      <c r="L166" s="24" t="s">
        <v>32</v>
      </c>
      <c r="M166" s="24" t="s">
        <v>33</v>
      </c>
      <c r="N166" s="24" t="s">
        <v>443</v>
      </c>
      <c r="O166" s="26">
        <v>44943</v>
      </c>
      <c r="P166" s="35"/>
      <c r="Q166" s="25">
        <v>150000</v>
      </c>
      <c r="R166" s="25">
        <v>0</v>
      </c>
      <c r="S166" s="25">
        <f t="shared" si="2"/>
        <v>150000</v>
      </c>
      <c r="T166" s="24" t="s">
        <v>444</v>
      </c>
      <c r="U166" s="24"/>
    </row>
    <row r="167" spans="1:21" x14ac:dyDescent="0.25">
      <c r="A167" s="33" t="s">
        <v>619</v>
      </c>
      <c r="B167" s="24" t="s">
        <v>467</v>
      </c>
      <c r="C167" s="24" t="s">
        <v>440</v>
      </c>
      <c r="D167" s="24" t="s">
        <v>620</v>
      </c>
      <c r="E167" s="34">
        <v>1600380</v>
      </c>
      <c r="F167" s="24" t="s">
        <v>28</v>
      </c>
      <c r="G167" s="24" t="s">
        <v>29</v>
      </c>
      <c r="H167" s="34">
        <v>319721</v>
      </c>
      <c r="I167" s="34"/>
      <c r="J167" s="34" t="s">
        <v>31</v>
      </c>
      <c r="K167" s="46">
        <v>1</v>
      </c>
      <c r="L167" s="24" t="s">
        <v>32</v>
      </c>
      <c r="M167" s="24" t="s">
        <v>33</v>
      </c>
      <c r="N167" s="24" t="s">
        <v>443</v>
      </c>
      <c r="O167" s="26">
        <v>44943</v>
      </c>
      <c r="P167" s="35"/>
      <c r="Q167" s="25">
        <v>150000</v>
      </c>
      <c r="R167" s="25">
        <v>0</v>
      </c>
      <c r="S167" s="25">
        <f t="shared" si="2"/>
        <v>150000</v>
      </c>
      <c r="T167" s="24" t="s">
        <v>444</v>
      </c>
      <c r="U167" s="24"/>
    </row>
    <row r="168" spans="1:21" x14ac:dyDescent="0.25">
      <c r="A168" s="33" t="s">
        <v>621</v>
      </c>
      <c r="B168" s="24" t="s">
        <v>518</v>
      </c>
      <c r="C168" s="24" t="s">
        <v>440</v>
      </c>
      <c r="D168" s="24" t="s">
        <v>622</v>
      </c>
      <c r="E168" s="34">
        <v>1800183</v>
      </c>
      <c r="F168" s="24" t="s">
        <v>28</v>
      </c>
      <c r="G168" s="24" t="s">
        <v>29</v>
      </c>
      <c r="H168" s="34">
        <v>319723</v>
      </c>
      <c r="I168" s="34"/>
      <c r="J168" s="34" t="s">
        <v>31</v>
      </c>
      <c r="K168" s="46">
        <v>1</v>
      </c>
      <c r="L168" s="24" t="s">
        <v>32</v>
      </c>
      <c r="M168" s="24" t="s">
        <v>33</v>
      </c>
      <c r="N168" s="24" t="s">
        <v>443</v>
      </c>
      <c r="O168" s="26">
        <v>44943</v>
      </c>
      <c r="P168" s="35"/>
      <c r="Q168" s="25">
        <v>136700</v>
      </c>
      <c r="R168" s="25">
        <v>0</v>
      </c>
      <c r="S168" s="25">
        <f t="shared" si="2"/>
        <v>136700</v>
      </c>
      <c r="T168" s="24" t="s">
        <v>444</v>
      </c>
      <c r="U168" s="24"/>
    </row>
    <row r="169" spans="1:21" x14ac:dyDescent="0.25">
      <c r="A169" s="33" t="s">
        <v>623</v>
      </c>
      <c r="B169" s="24" t="s">
        <v>624</v>
      </c>
      <c r="C169" s="24" t="s">
        <v>440</v>
      </c>
      <c r="D169" s="24" t="s">
        <v>625</v>
      </c>
      <c r="E169" s="34" t="s">
        <v>626</v>
      </c>
      <c r="F169" s="24" t="s">
        <v>28</v>
      </c>
      <c r="G169" s="24" t="s">
        <v>29</v>
      </c>
      <c r="H169" s="34">
        <v>319731</v>
      </c>
      <c r="I169" s="34"/>
      <c r="J169" s="34" t="s">
        <v>31</v>
      </c>
      <c r="K169" s="46">
        <v>1</v>
      </c>
      <c r="L169" s="24" t="s">
        <v>32</v>
      </c>
      <c r="M169" s="24" t="s">
        <v>33</v>
      </c>
      <c r="N169" s="24" t="s">
        <v>443</v>
      </c>
      <c r="O169" s="26">
        <v>44943</v>
      </c>
      <c r="P169" s="35"/>
      <c r="Q169" s="25">
        <v>150000</v>
      </c>
      <c r="R169" s="25">
        <v>0</v>
      </c>
      <c r="S169" s="25">
        <f t="shared" si="2"/>
        <v>150000</v>
      </c>
      <c r="T169" s="24" t="s">
        <v>444</v>
      </c>
      <c r="U169" s="24"/>
    </row>
    <row r="170" spans="1:21" x14ac:dyDescent="0.25">
      <c r="A170" s="33" t="s">
        <v>627</v>
      </c>
      <c r="B170" s="24" t="s">
        <v>628</v>
      </c>
      <c r="C170" s="24" t="s">
        <v>440</v>
      </c>
      <c r="D170" s="24" t="s">
        <v>629</v>
      </c>
      <c r="E170" s="34" t="s">
        <v>630</v>
      </c>
      <c r="F170" s="24" t="s">
        <v>28</v>
      </c>
      <c r="G170" s="24" t="s">
        <v>29</v>
      </c>
      <c r="H170" s="34">
        <v>319732</v>
      </c>
      <c r="I170" s="34"/>
      <c r="J170" s="34" t="s">
        <v>31</v>
      </c>
      <c r="K170" s="46">
        <v>1</v>
      </c>
      <c r="L170" s="24" t="s">
        <v>32</v>
      </c>
      <c r="M170" s="24" t="s">
        <v>33</v>
      </c>
      <c r="N170" s="24" t="s">
        <v>443</v>
      </c>
      <c r="O170" s="26">
        <v>44943</v>
      </c>
      <c r="P170" s="35"/>
      <c r="Q170" s="25">
        <v>150000</v>
      </c>
      <c r="R170" s="25">
        <v>0</v>
      </c>
      <c r="S170" s="25">
        <f t="shared" si="2"/>
        <v>150000</v>
      </c>
      <c r="T170" s="24" t="s">
        <v>444</v>
      </c>
      <c r="U170" s="24"/>
    </row>
    <row r="171" spans="1:21" x14ac:dyDescent="0.25">
      <c r="A171" s="33" t="s">
        <v>631</v>
      </c>
      <c r="B171" s="24" t="s">
        <v>439</v>
      </c>
      <c r="C171" s="24" t="s">
        <v>440</v>
      </c>
      <c r="D171" s="24" t="s">
        <v>632</v>
      </c>
      <c r="E171" s="34">
        <v>1602701</v>
      </c>
      <c r="F171" s="24" t="s">
        <v>28</v>
      </c>
      <c r="G171" s="24" t="s">
        <v>29</v>
      </c>
      <c r="H171" s="34">
        <v>319740</v>
      </c>
      <c r="I171" s="34"/>
      <c r="J171" s="34" t="s">
        <v>31</v>
      </c>
      <c r="K171" s="46">
        <v>1</v>
      </c>
      <c r="L171" s="24" t="s">
        <v>32</v>
      </c>
      <c r="M171" s="24" t="s">
        <v>33</v>
      </c>
      <c r="N171" s="24" t="s">
        <v>443</v>
      </c>
      <c r="O171" s="26">
        <v>44943</v>
      </c>
      <c r="P171" s="35"/>
      <c r="Q171" s="25">
        <v>150000</v>
      </c>
      <c r="R171" s="25">
        <v>0</v>
      </c>
      <c r="S171" s="25">
        <f t="shared" si="2"/>
        <v>150000</v>
      </c>
      <c r="T171" s="24" t="s">
        <v>444</v>
      </c>
      <c r="U171" s="24"/>
    </row>
    <row r="172" spans="1:21" x14ac:dyDescent="0.25">
      <c r="A172" s="33" t="s">
        <v>633</v>
      </c>
      <c r="B172" s="24" t="s">
        <v>634</v>
      </c>
      <c r="C172" s="24" t="s">
        <v>440</v>
      </c>
      <c r="D172" s="24" t="s">
        <v>635</v>
      </c>
      <c r="E172" s="34" t="s">
        <v>636</v>
      </c>
      <c r="F172" s="24" t="s">
        <v>28</v>
      </c>
      <c r="G172" s="24" t="s">
        <v>29</v>
      </c>
      <c r="H172" s="34">
        <v>319746</v>
      </c>
      <c r="I172" s="34"/>
      <c r="J172" s="34" t="s">
        <v>31</v>
      </c>
      <c r="K172" s="46">
        <v>1</v>
      </c>
      <c r="L172" s="24" t="s">
        <v>32</v>
      </c>
      <c r="M172" s="24" t="s">
        <v>33</v>
      </c>
      <c r="N172" s="24" t="s">
        <v>443</v>
      </c>
      <c r="O172" s="26">
        <v>44943</v>
      </c>
      <c r="P172" s="35"/>
      <c r="Q172" s="25">
        <v>149850</v>
      </c>
      <c r="R172" s="25">
        <v>0</v>
      </c>
      <c r="S172" s="25">
        <f t="shared" si="2"/>
        <v>149850</v>
      </c>
      <c r="T172" s="24" t="s">
        <v>444</v>
      </c>
      <c r="U172" s="24"/>
    </row>
    <row r="173" spans="1:21" x14ac:dyDescent="0.25">
      <c r="A173" s="33" t="s">
        <v>637</v>
      </c>
      <c r="B173" s="24" t="s">
        <v>597</v>
      </c>
      <c r="C173" s="24" t="s">
        <v>440</v>
      </c>
      <c r="D173" s="24" t="s">
        <v>638</v>
      </c>
      <c r="E173" s="34" t="s">
        <v>599</v>
      </c>
      <c r="F173" s="24" t="s">
        <v>28</v>
      </c>
      <c r="G173" s="24" t="s">
        <v>29</v>
      </c>
      <c r="H173" s="34">
        <v>319771</v>
      </c>
      <c r="I173" s="34"/>
      <c r="J173" s="34" t="s">
        <v>31</v>
      </c>
      <c r="K173" s="46">
        <v>1</v>
      </c>
      <c r="L173" s="24" t="s">
        <v>32</v>
      </c>
      <c r="M173" s="24" t="s">
        <v>33</v>
      </c>
      <c r="N173" s="24" t="s">
        <v>443</v>
      </c>
      <c r="O173" s="26">
        <v>44943</v>
      </c>
      <c r="P173" s="35"/>
      <c r="Q173" s="25">
        <v>150000</v>
      </c>
      <c r="R173" s="25">
        <v>0</v>
      </c>
      <c r="S173" s="25">
        <f t="shared" si="2"/>
        <v>150000</v>
      </c>
      <c r="T173" s="24" t="s">
        <v>444</v>
      </c>
      <c r="U173" s="24"/>
    </row>
    <row r="174" spans="1:21" x14ac:dyDescent="0.25">
      <c r="A174" s="33" t="s">
        <v>639</v>
      </c>
      <c r="B174" s="24" t="s">
        <v>640</v>
      </c>
      <c r="C174" s="24" t="s">
        <v>440</v>
      </c>
      <c r="D174" s="24" t="s">
        <v>641</v>
      </c>
      <c r="E174" s="34">
        <v>1702404</v>
      </c>
      <c r="F174" s="24" t="s">
        <v>28</v>
      </c>
      <c r="G174" s="24" t="s">
        <v>29</v>
      </c>
      <c r="H174" s="34">
        <v>319778</v>
      </c>
      <c r="I174" s="34"/>
      <c r="J174" s="34" t="s">
        <v>31</v>
      </c>
      <c r="K174" s="46">
        <v>1</v>
      </c>
      <c r="L174" s="24" t="s">
        <v>32</v>
      </c>
      <c r="M174" s="24" t="s">
        <v>33</v>
      </c>
      <c r="N174" s="24" t="s">
        <v>443</v>
      </c>
      <c r="O174" s="26">
        <v>44943</v>
      </c>
      <c r="P174" s="35"/>
      <c r="Q174" s="25">
        <v>150000</v>
      </c>
      <c r="R174" s="25">
        <v>0</v>
      </c>
      <c r="S174" s="25">
        <f t="shared" si="2"/>
        <v>150000</v>
      </c>
      <c r="T174" s="24" t="s">
        <v>444</v>
      </c>
      <c r="U174" s="24"/>
    </row>
    <row r="175" spans="1:21" x14ac:dyDescent="0.25">
      <c r="A175" s="33" t="s">
        <v>642</v>
      </c>
      <c r="B175" s="24" t="s">
        <v>643</v>
      </c>
      <c r="C175" s="24" t="s">
        <v>440</v>
      </c>
      <c r="D175" s="24" t="s">
        <v>644</v>
      </c>
      <c r="E175" s="34" t="s">
        <v>645</v>
      </c>
      <c r="F175" s="24" t="s">
        <v>28</v>
      </c>
      <c r="G175" s="24" t="s">
        <v>29</v>
      </c>
      <c r="H175" s="34">
        <v>319779</v>
      </c>
      <c r="I175" s="34"/>
      <c r="J175" s="34" t="s">
        <v>31</v>
      </c>
      <c r="K175" s="46">
        <v>1</v>
      </c>
      <c r="L175" s="24" t="s">
        <v>32</v>
      </c>
      <c r="M175" s="24" t="s">
        <v>33</v>
      </c>
      <c r="N175" s="24" t="s">
        <v>443</v>
      </c>
      <c r="O175" s="26">
        <v>44943</v>
      </c>
      <c r="P175" s="35"/>
      <c r="Q175" s="25">
        <v>147000</v>
      </c>
      <c r="R175" s="25">
        <v>0</v>
      </c>
      <c r="S175" s="25">
        <f t="shared" si="2"/>
        <v>147000</v>
      </c>
      <c r="T175" s="24" t="s">
        <v>444</v>
      </c>
      <c r="U175" s="24"/>
    </row>
    <row r="176" spans="1:21" x14ac:dyDescent="0.25">
      <c r="A176" s="33" t="s">
        <v>646</v>
      </c>
      <c r="B176" s="24" t="s">
        <v>448</v>
      </c>
      <c r="C176" s="24" t="s">
        <v>440</v>
      </c>
      <c r="D176" s="24" t="s">
        <v>647</v>
      </c>
      <c r="E176" s="34" t="s">
        <v>371</v>
      </c>
      <c r="F176" s="24" t="s">
        <v>28</v>
      </c>
      <c r="G176" s="24" t="s">
        <v>29</v>
      </c>
      <c r="H176" s="34">
        <v>319783</v>
      </c>
      <c r="I176" s="34"/>
      <c r="J176" s="34" t="s">
        <v>31</v>
      </c>
      <c r="K176" s="46">
        <v>1</v>
      </c>
      <c r="L176" s="24" t="s">
        <v>32</v>
      </c>
      <c r="M176" s="24" t="s">
        <v>33</v>
      </c>
      <c r="N176" s="24" t="s">
        <v>443</v>
      </c>
      <c r="O176" s="26">
        <v>44943</v>
      </c>
      <c r="P176" s="35"/>
      <c r="Q176" s="25">
        <v>150000</v>
      </c>
      <c r="R176" s="25">
        <v>0</v>
      </c>
      <c r="S176" s="25">
        <f t="shared" si="2"/>
        <v>150000</v>
      </c>
      <c r="T176" s="24" t="s">
        <v>444</v>
      </c>
      <c r="U176" s="24"/>
    </row>
    <row r="177" spans="1:21" x14ac:dyDescent="0.25">
      <c r="A177" s="33" t="s">
        <v>648</v>
      </c>
      <c r="B177" s="24" t="s">
        <v>649</v>
      </c>
      <c r="C177" s="24" t="s">
        <v>440</v>
      </c>
      <c r="D177" s="24" t="s">
        <v>650</v>
      </c>
      <c r="E177" s="34" t="s">
        <v>651</v>
      </c>
      <c r="F177" s="24" t="s">
        <v>28</v>
      </c>
      <c r="G177" s="24" t="s">
        <v>29</v>
      </c>
      <c r="H177" s="34">
        <v>319795</v>
      </c>
      <c r="I177" s="34"/>
      <c r="J177" s="34" t="s">
        <v>31</v>
      </c>
      <c r="K177" s="46">
        <v>1</v>
      </c>
      <c r="L177" s="24" t="s">
        <v>32</v>
      </c>
      <c r="M177" s="24" t="s">
        <v>33</v>
      </c>
      <c r="N177" s="24" t="s">
        <v>443</v>
      </c>
      <c r="O177" s="26">
        <v>44943</v>
      </c>
      <c r="P177" s="35"/>
      <c r="Q177" s="25">
        <v>150000</v>
      </c>
      <c r="R177" s="25">
        <v>0</v>
      </c>
      <c r="S177" s="25">
        <f t="shared" si="2"/>
        <v>150000</v>
      </c>
      <c r="T177" s="24" t="s">
        <v>444</v>
      </c>
      <c r="U177" s="24"/>
    </row>
    <row r="178" spans="1:21" x14ac:dyDescent="0.25">
      <c r="A178" s="33" t="s">
        <v>652</v>
      </c>
      <c r="B178" s="24" t="s">
        <v>653</v>
      </c>
      <c r="C178" s="24" t="s">
        <v>440</v>
      </c>
      <c r="D178" s="24" t="s">
        <v>654</v>
      </c>
      <c r="E178" s="34" t="s">
        <v>655</v>
      </c>
      <c r="F178" s="24" t="s">
        <v>28</v>
      </c>
      <c r="G178" s="24" t="s">
        <v>29</v>
      </c>
      <c r="H178" s="34">
        <v>319800</v>
      </c>
      <c r="I178" s="34"/>
      <c r="J178" s="34" t="s">
        <v>31</v>
      </c>
      <c r="K178" s="46">
        <v>1</v>
      </c>
      <c r="L178" s="24" t="s">
        <v>32</v>
      </c>
      <c r="M178" s="24" t="s">
        <v>33</v>
      </c>
      <c r="N178" s="24" t="s">
        <v>443</v>
      </c>
      <c r="O178" s="26">
        <v>44943</v>
      </c>
      <c r="P178" s="35"/>
      <c r="Q178" s="25">
        <v>150000</v>
      </c>
      <c r="R178" s="25">
        <v>0</v>
      </c>
      <c r="S178" s="25">
        <f t="shared" si="2"/>
        <v>150000</v>
      </c>
      <c r="T178" s="24" t="s">
        <v>444</v>
      </c>
      <c r="U178" s="24"/>
    </row>
    <row r="179" spans="1:21" x14ac:dyDescent="0.25">
      <c r="A179" s="33" t="s">
        <v>656</v>
      </c>
      <c r="B179" s="24" t="s">
        <v>657</v>
      </c>
      <c r="C179" s="24" t="s">
        <v>440</v>
      </c>
      <c r="D179" s="24" t="s">
        <v>658</v>
      </c>
      <c r="E179" s="34" t="s">
        <v>659</v>
      </c>
      <c r="F179" s="24" t="s">
        <v>28</v>
      </c>
      <c r="G179" s="24" t="s">
        <v>29</v>
      </c>
      <c r="H179" s="34">
        <v>319809</v>
      </c>
      <c r="I179" s="34"/>
      <c r="J179" s="34" t="s">
        <v>31</v>
      </c>
      <c r="K179" s="46">
        <v>1</v>
      </c>
      <c r="L179" s="24" t="s">
        <v>32</v>
      </c>
      <c r="M179" s="24" t="s">
        <v>33</v>
      </c>
      <c r="N179" s="24" t="s">
        <v>443</v>
      </c>
      <c r="O179" s="26">
        <v>44943</v>
      </c>
      <c r="P179" s="35"/>
      <c r="Q179" s="25">
        <v>150000</v>
      </c>
      <c r="R179" s="25">
        <v>0</v>
      </c>
      <c r="S179" s="25">
        <f t="shared" si="2"/>
        <v>150000</v>
      </c>
      <c r="T179" s="24" t="s">
        <v>444</v>
      </c>
      <c r="U179" s="24"/>
    </row>
    <row r="180" spans="1:21" x14ac:dyDescent="0.25">
      <c r="A180" s="33" t="s">
        <v>660</v>
      </c>
      <c r="B180" s="24" t="s">
        <v>448</v>
      </c>
      <c r="C180" s="24" t="s">
        <v>440</v>
      </c>
      <c r="D180" s="24" t="s">
        <v>661</v>
      </c>
      <c r="E180" s="34" t="s">
        <v>371</v>
      </c>
      <c r="F180" s="24" t="s">
        <v>28</v>
      </c>
      <c r="G180" s="24" t="s">
        <v>29</v>
      </c>
      <c r="H180" s="34">
        <v>319816</v>
      </c>
      <c r="I180" s="34"/>
      <c r="J180" s="34" t="s">
        <v>31</v>
      </c>
      <c r="K180" s="46">
        <v>1</v>
      </c>
      <c r="L180" s="24" t="s">
        <v>32</v>
      </c>
      <c r="M180" s="24" t="s">
        <v>33</v>
      </c>
      <c r="N180" s="24" t="s">
        <v>443</v>
      </c>
      <c r="O180" s="26">
        <v>44943</v>
      </c>
      <c r="P180" s="35"/>
      <c r="Q180" s="25">
        <v>150000</v>
      </c>
      <c r="R180" s="25">
        <v>0</v>
      </c>
      <c r="S180" s="25">
        <f t="shared" si="2"/>
        <v>150000</v>
      </c>
      <c r="T180" s="24" t="s">
        <v>444</v>
      </c>
      <c r="U180" s="24"/>
    </row>
    <row r="181" spans="1:21" x14ac:dyDescent="0.25">
      <c r="A181" s="33" t="s">
        <v>662</v>
      </c>
      <c r="B181" s="24" t="s">
        <v>41</v>
      </c>
      <c r="C181" s="24" t="s">
        <v>440</v>
      </c>
      <c r="D181" s="24" t="s">
        <v>663</v>
      </c>
      <c r="E181" s="34">
        <v>1800233</v>
      </c>
      <c r="F181" s="24" t="s">
        <v>28</v>
      </c>
      <c r="G181" s="24" t="s">
        <v>29</v>
      </c>
      <c r="H181" s="34">
        <v>319851</v>
      </c>
      <c r="I181" s="34"/>
      <c r="J181" s="34" t="s">
        <v>31</v>
      </c>
      <c r="K181" s="46">
        <v>1</v>
      </c>
      <c r="L181" s="24" t="s">
        <v>32</v>
      </c>
      <c r="M181" s="24" t="s">
        <v>33</v>
      </c>
      <c r="N181" s="24" t="s">
        <v>443</v>
      </c>
      <c r="O181" s="26">
        <v>44943</v>
      </c>
      <c r="P181" s="35"/>
      <c r="Q181" s="25">
        <v>150000</v>
      </c>
      <c r="R181" s="25">
        <v>0</v>
      </c>
      <c r="S181" s="25">
        <f t="shared" si="2"/>
        <v>150000</v>
      </c>
      <c r="T181" s="24" t="s">
        <v>444</v>
      </c>
      <c r="U181" s="24"/>
    </row>
    <row r="182" spans="1:21" x14ac:dyDescent="0.25">
      <c r="A182" s="33" t="s">
        <v>664</v>
      </c>
      <c r="B182" s="24" t="s">
        <v>649</v>
      </c>
      <c r="C182" s="24" t="s">
        <v>440</v>
      </c>
      <c r="D182" s="24" t="s">
        <v>665</v>
      </c>
      <c r="E182" s="34" t="s">
        <v>651</v>
      </c>
      <c r="F182" s="24" t="s">
        <v>28</v>
      </c>
      <c r="G182" s="24" t="s">
        <v>29</v>
      </c>
      <c r="H182" s="34">
        <v>319857</v>
      </c>
      <c r="I182" s="34"/>
      <c r="J182" s="34" t="s">
        <v>31</v>
      </c>
      <c r="K182" s="46">
        <v>1</v>
      </c>
      <c r="L182" s="24" t="s">
        <v>32</v>
      </c>
      <c r="M182" s="24" t="s">
        <v>33</v>
      </c>
      <c r="N182" s="24" t="s">
        <v>443</v>
      </c>
      <c r="O182" s="26">
        <v>44943</v>
      </c>
      <c r="P182" s="35"/>
      <c r="Q182" s="25">
        <v>150000</v>
      </c>
      <c r="R182" s="25">
        <v>0</v>
      </c>
      <c r="S182" s="25">
        <f t="shared" si="2"/>
        <v>150000</v>
      </c>
      <c r="T182" s="24" t="s">
        <v>444</v>
      </c>
      <c r="U182" s="24"/>
    </row>
    <row r="183" spans="1:21" x14ac:dyDescent="0.25">
      <c r="A183" s="33" t="s">
        <v>666</v>
      </c>
      <c r="B183" s="24" t="s">
        <v>606</v>
      </c>
      <c r="C183" s="24" t="s">
        <v>440</v>
      </c>
      <c r="D183" s="24" t="s">
        <v>667</v>
      </c>
      <c r="E183" s="34">
        <v>1602199</v>
      </c>
      <c r="F183" s="24" t="s">
        <v>28</v>
      </c>
      <c r="G183" s="24" t="s">
        <v>29</v>
      </c>
      <c r="H183" s="34">
        <v>319865</v>
      </c>
      <c r="I183" s="34"/>
      <c r="J183" s="34" t="s">
        <v>31</v>
      </c>
      <c r="K183" s="46">
        <v>1</v>
      </c>
      <c r="L183" s="24" t="s">
        <v>32</v>
      </c>
      <c r="M183" s="24" t="s">
        <v>33</v>
      </c>
      <c r="N183" s="24" t="s">
        <v>443</v>
      </c>
      <c r="O183" s="26">
        <v>44943</v>
      </c>
      <c r="P183" s="35"/>
      <c r="Q183" s="25">
        <v>150000</v>
      </c>
      <c r="R183" s="25">
        <v>0</v>
      </c>
      <c r="S183" s="25">
        <f t="shared" si="2"/>
        <v>150000</v>
      </c>
      <c r="T183" s="24" t="s">
        <v>444</v>
      </c>
      <c r="U183" s="24"/>
    </row>
    <row r="184" spans="1:21" x14ac:dyDescent="0.25">
      <c r="A184" s="33" t="s">
        <v>668</v>
      </c>
      <c r="B184" s="24" t="s">
        <v>439</v>
      </c>
      <c r="C184" s="24" t="s">
        <v>440</v>
      </c>
      <c r="D184" s="24" t="s">
        <v>669</v>
      </c>
      <c r="E184" s="34" t="s">
        <v>442</v>
      </c>
      <c r="F184" s="24" t="s">
        <v>28</v>
      </c>
      <c r="G184" s="24" t="s">
        <v>29</v>
      </c>
      <c r="H184" s="34">
        <v>319880</v>
      </c>
      <c r="I184" s="34"/>
      <c r="J184" s="34" t="s">
        <v>31</v>
      </c>
      <c r="K184" s="46">
        <v>1</v>
      </c>
      <c r="L184" s="24" t="s">
        <v>32</v>
      </c>
      <c r="M184" s="24" t="s">
        <v>33</v>
      </c>
      <c r="N184" s="24" t="s">
        <v>443</v>
      </c>
      <c r="O184" s="26">
        <v>44943</v>
      </c>
      <c r="P184" s="35"/>
      <c r="Q184" s="25">
        <v>150000</v>
      </c>
      <c r="R184" s="25">
        <v>0</v>
      </c>
      <c r="S184" s="25">
        <f t="shared" si="2"/>
        <v>150000</v>
      </c>
      <c r="T184" s="24" t="s">
        <v>444</v>
      </c>
      <c r="U184" s="24"/>
    </row>
    <row r="185" spans="1:21" x14ac:dyDescent="0.25">
      <c r="A185" s="33" t="s">
        <v>670</v>
      </c>
      <c r="B185" s="24" t="s">
        <v>671</v>
      </c>
      <c r="C185" s="24" t="s">
        <v>440</v>
      </c>
      <c r="D185" s="24" t="s">
        <v>672</v>
      </c>
      <c r="E185" s="34" t="s">
        <v>673</v>
      </c>
      <c r="F185" s="24" t="s">
        <v>28</v>
      </c>
      <c r="G185" s="24" t="s">
        <v>29</v>
      </c>
      <c r="H185" s="34">
        <v>319890</v>
      </c>
      <c r="I185" s="34"/>
      <c r="J185" s="34" t="s">
        <v>31</v>
      </c>
      <c r="K185" s="46">
        <v>1</v>
      </c>
      <c r="L185" s="24" t="s">
        <v>32</v>
      </c>
      <c r="M185" s="24" t="s">
        <v>33</v>
      </c>
      <c r="N185" s="24" t="s">
        <v>443</v>
      </c>
      <c r="O185" s="26">
        <v>44943</v>
      </c>
      <c r="P185" s="35"/>
      <c r="Q185" s="25">
        <v>150000</v>
      </c>
      <c r="R185" s="25">
        <v>0</v>
      </c>
      <c r="S185" s="25">
        <f t="shared" si="2"/>
        <v>150000</v>
      </c>
      <c r="T185" s="24" t="s">
        <v>444</v>
      </c>
      <c r="U185" s="24"/>
    </row>
    <row r="186" spans="1:21" x14ac:dyDescent="0.25">
      <c r="A186" s="33" t="s">
        <v>674</v>
      </c>
      <c r="B186" s="24" t="s">
        <v>37</v>
      </c>
      <c r="C186" s="24" t="s">
        <v>440</v>
      </c>
      <c r="D186" s="24" t="s">
        <v>675</v>
      </c>
      <c r="E186" s="34">
        <v>1702507</v>
      </c>
      <c r="F186" s="24" t="s">
        <v>28</v>
      </c>
      <c r="G186" s="24" t="s">
        <v>29</v>
      </c>
      <c r="H186" s="34">
        <v>319921</v>
      </c>
      <c r="I186" s="34"/>
      <c r="J186" s="34" t="s">
        <v>31</v>
      </c>
      <c r="K186" s="46">
        <v>1</v>
      </c>
      <c r="L186" s="24" t="s">
        <v>32</v>
      </c>
      <c r="M186" s="24" t="s">
        <v>33</v>
      </c>
      <c r="N186" s="24" t="s">
        <v>443</v>
      </c>
      <c r="O186" s="26">
        <v>44943</v>
      </c>
      <c r="P186" s="35"/>
      <c r="Q186" s="25">
        <v>43000</v>
      </c>
      <c r="R186" s="25">
        <v>0</v>
      </c>
      <c r="S186" s="25">
        <f t="shared" si="2"/>
        <v>43000</v>
      </c>
      <c r="T186" s="24" t="s">
        <v>444</v>
      </c>
      <c r="U186" s="24"/>
    </row>
    <row r="187" spans="1:21" x14ac:dyDescent="0.25">
      <c r="A187" s="33" t="s">
        <v>676</v>
      </c>
      <c r="B187" s="24" t="s">
        <v>603</v>
      </c>
      <c r="C187" s="24" t="s">
        <v>440</v>
      </c>
      <c r="D187" s="24" t="s">
        <v>677</v>
      </c>
      <c r="E187" s="34">
        <v>1602717</v>
      </c>
      <c r="F187" s="24" t="s">
        <v>28</v>
      </c>
      <c r="G187" s="24" t="s">
        <v>29</v>
      </c>
      <c r="H187" s="34">
        <v>319922</v>
      </c>
      <c r="I187" s="34"/>
      <c r="J187" s="34" t="s">
        <v>31</v>
      </c>
      <c r="K187" s="46">
        <v>1</v>
      </c>
      <c r="L187" s="24" t="s">
        <v>32</v>
      </c>
      <c r="M187" s="24" t="s">
        <v>33</v>
      </c>
      <c r="N187" s="24" t="s">
        <v>443</v>
      </c>
      <c r="O187" s="26">
        <v>44943</v>
      </c>
      <c r="P187" s="35"/>
      <c r="Q187" s="25">
        <v>150000</v>
      </c>
      <c r="R187" s="25">
        <v>0</v>
      </c>
      <c r="S187" s="25">
        <f t="shared" si="2"/>
        <v>150000</v>
      </c>
      <c r="T187" s="24" t="s">
        <v>444</v>
      </c>
      <c r="U187" s="24"/>
    </row>
    <row r="188" spans="1:21" x14ac:dyDescent="0.25">
      <c r="A188" s="33" t="s">
        <v>678</v>
      </c>
      <c r="B188" s="24" t="s">
        <v>679</v>
      </c>
      <c r="C188" s="24" t="s">
        <v>440</v>
      </c>
      <c r="D188" s="24" t="s">
        <v>680</v>
      </c>
      <c r="E188" s="34">
        <v>1703373</v>
      </c>
      <c r="F188" s="24" t="s">
        <v>28</v>
      </c>
      <c r="G188" s="24" t="s">
        <v>29</v>
      </c>
      <c r="H188" s="34">
        <v>319930</v>
      </c>
      <c r="I188" s="34"/>
      <c r="J188" s="34" t="s">
        <v>31</v>
      </c>
      <c r="K188" s="46">
        <v>1</v>
      </c>
      <c r="L188" s="24" t="s">
        <v>32</v>
      </c>
      <c r="M188" s="24" t="s">
        <v>33</v>
      </c>
      <c r="N188" s="24" t="s">
        <v>443</v>
      </c>
      <c r="O188" s="26">
        <v>44943</v>
      </c>
      <c r="P188" s="35"/>
      <c r="Q188" s="25">
        <v>150000</v>
      </c>
      <c r="R188" s="25">
        <v>0</v>
      </c>
      <c r="S188" s="25">
        <f t="shared" si="2"/>
        <v>150000</v>
      </c>
      <c r="T188" s="24" t="s">
        <v>444</v>
      </c>
      <c r="U188" s="24"/>
    </row>
    <row r="189" spans="1:21" x14ac:dyDescent="0.25">
      <c r="A189" s="33" t="s">
        <v>681</v>
      </c>
      <c r="B189" s="24" t="s">
        <v>439</v>
      </c>
      <c r="C189" s="24" t="s">
        <v>440</v>
      </c>
      <c r="D189" s="24" t="s">
        <v>682</v>
      </c>
      <c r="E189" s="34" t="s">
        <v>442</v>
      </c>
      <c r="F189" s="24" t="s">
        <v>28</v>
      </c>
      <c r="G189" s="24" t="s">
        <v>29</v>
      </c>
      <c r="H189" s="34">
        <v>319938</v>
      </c>
      <c r="I189" s="34"/>
      <c r="J189" s="34" t="s">
        <v>31</v>
      </c>
      <c r="K189" s="46">
        <v>1</v>
      </c>
      <c r="L189" s="24" t="s">
        <v>32</v>
      </c>
      <c r="M189" s="24" t="s">
        <v>33</v>
      </c>
      <c r="N189" s="24" t="s">
        <v>443</v>
      </c>
      <c r="O189" s="26">
        <v>44943</v>
      </c>
      <c r="P189" s="35"/>
      <c r="Q189" s="25">
        <v>150000</v>
      </c>
      <c r="R189" s="25">
        <v>0</v>
      </c>
      <c r="S189" s="25">
        <f t="shared" si="2"/>
        <v>150000</v>
      </c>
      <c r="T189" s="24" t="s">
        <v>444</v>
      </c>
      <c r="U189" s="24"/>
    </row>
    <row r="190" spans="1:21" x14ac:dyDescent="0.25">
      <c r="A190" s="33" t="s">
        <v>683</v>
      </c>
      <c r="B190" s="24" t="s">
        <v>684</v>
      </c>
      <c r="C190" s="24" t="s">
        <v>440</v>
      </c>
      <c r="D190" s="24" t="s">
        <v>685</v>
      </c>
      <c r="E190" s="34" t="s">
        <v>686</v>
      </c>
      <c r="F190" s="24" t="s">
        <v>28</v>
      </c>
      <c r="G190" s="24" t="s">
        <v>29</v>
      </c>
      <c r="H190" s="34">
        <v>319941</v>
      </c>
      <c r="I190" s="34"/>
      <c r="J190" s="34" t="s">
        <v>31</v>
      </c>
      <c r="K190" s="46">
        <v>1</v>
      </c>
      <c r="L190" s="24" t="s">
        <v>32</v>
      </c>
      <c r="M190" s="24" t="s">
        <v>33</v>
      </c>
      <c r="N190" s="24" t="s">
        <v>443</v>
      </c>
      <c r="O190" s="26">
        <v>44943</v>
      </c>
      <c r="P190" s="35"/>
      <c r="Q190" s="25">
        <v>150000</v>
      </c>
      <c r="R190" s="25">
        <v>0</v>
      </c>
      <c r="S190" s="25">
        <f t="shared" si="2"/>
        <v>150000</v>
      </c>
      <c r="T190" s="24" t="s">
        <v>444</v>
      </c>
      <c r="U190" s="24"/>
    </row>
    <row r="191" spans="1:21" x14ac:dyDescent="0.25">
      <c r="A191" s="33" t="s">
        <v>687</v>
      </c>
      <c r="B191" s="24" t="s">
        <v>66</v>
      </c>
      <c r="C191" s="24" t="s">
        <v>440</v>
      </c>
      <c r="D191" s="24" t="s">
        <v>688</v>
      </c>
      <c r="E191" s="34">
        <v>1703107</v>
      </c>
      <c r="F191" s="24" t="s">
        <v>28</v>
      </c>
      <c r="G191" s="24" t="s">
        <v>29</v>
      </c>
      <c r="H191" s="34">
        <v>319942</v>
      </c>
      <c r="I191" s="34"/>
      <c r="J191" s="34" t="s">
        <v>31</v>
      </c>
      <c r="K191" s="46">
        <v>1</v>
      </c>
      <c r="L191" s="24" t="s">
        <v>32</v>
      </c>
      <c r="M191" s="24" t="s">
        <v>33</v>
      </c>
      <c r="N191" s="24" t="s">
        <v>443</v>
      </c>
      <c r="O191" s="26">
        <v>44943</v>
      </c>
      <c r="P191" s="35"/>
      <c r="Q191" s="25">
        <v>150000</v>
      </c>
      <c r="R191" s="25">
        <v>0</v>
      </c>
      <c r="S191" s="25">
        <f t="shared" si="2"/>
        <v>150000</v>
      </c>
      <c r="T191" s="24" t="s">
        <v>444</v>
      </c>
      <c r="U191" s="24"/>
    </row>
    <row r="192" spans="1:21" x14ac:dyDescent="0.25">
      <c r="A192" s="33" t="s">
        <v>689</v>
      </c>
      <c r="B192" s="24" t="s">
        <v>37</v>
      </c>
      <c r="C192" s="24" t="s">
        <v>440</v>
      </c>
      <c r="D192" s="24" t="s">
        <v>690</v>
      </c>
      <c r="E192" s="34">
        <v>1702507</v>
      </c>
      <c r="F192" s="24" t="s">
        <v>28</v>
      </c>
      <c r="G192" s="24" t="s">
        <v>29</v>
      </c>
      <c r="H192" s="34">
        <v>319966</v>
      </c>
      <c r="I192" s="34"/>
      <c r="J192" s="34" t="s">
        <v>31</v>
      </c>
      <c r="K192" s="46">
        <v>1</v>
      </c>
      <c r="L192" s="24" t="s">
        <v>32</v>
      </c>
      <c r="M192" s="24" t="s">
        <v>33</v>
      </c>
      <c r="N192" s="24" t="s">
        <v>443</v>
      </c>
      <c r="O192" s="26">
        <v>44943</v>
      </c>
      <c r="P192" s="35"/>
      <c r="Q192" s="25">
        <v>141000</v>
      </c>
      <c r="R192" s="25">
        <v>0</v>
      </c>
      <c r="S192" s="25">
        <f t="shared" si="2"/>
        <v>141000</v>
      </c>
      <c r="T192" s="24" t="s">
        <v>444</v>
      </c>
      <c r="U192" s="24"/>
    </row>
    <row r="193" spans="1:21" x14ac:dyDescent="0.25">
      <c r="A193" s="33" t="s">
        <v>691</v>
      </c>
      <c r="B193" s="24" t="s">
        <v>603</v>
      </c>
      <c r="C193" s="24" t="s">
        <v>440</v>
      </c>
      <c r="D193" s="24" t="s">
        <v>692</v>
      </c>
      <c r="E193" s="34">
        <v>1602717</v>
      </c>
      <c r="F193" s="24" t="s">
        <v>28</v>
      </c>
      <c r="G193" s="24" t="s">
        <v>29</v>
      </c>
      <c r="H193" s="34">
        <v>319989</v>
      </c>
      <c r="I193" s="34"/>
      <c r="J193" s="34" t="s">
        <v>31</v>
      </c>
      <c r="K193" s="46">
        <v>1</v>
      </c>
      <c r="L193" s="24" t="s">
        <v>32</v>
      </c>
      <c r="M193" s="24" t="s">
        <v>33</v>
      </c>
      <c r="N193" s="24" t="s">
        <v>443</v>
      </c>
      <c r="O193" s="26">
        <v>44943</v>
      </c>
      <c r="P193" s="35"/>
      <c r="Q193" s="25">
        <v>150000</v>
      </c>
      <c r="R193" s="25">
        <v>0</v>
      </c>
      <c r="S193" s="25">
        <f t="shared" si="2"/>
        <v>150000</v>
      </c>
      <c r="T193" s="24" t="s">
        <v>444</v>
      </c>
      <c r="U193" s="24"/>
    </row>
    <row r="194" spans="1:21" x14ac:dyDescent="0.25">
      <c r="A194" s="33" t="s">
        <v>693</v>
      </c>
      <c r="B194" s="24" t="s">
        <v>139</v>
      </c>
      <c r="C194" s="24" t="s">
        <v>440</v>
      </c>
      <c r="D194" s="24" t="s">
        <v>694</v>
      </c>
      <c r="E194" s="34">
        <v>1800273</v>
      </c>
      <c r="F194" s="24" t="s">
        <v>28</v>
      </c>
      <c r="G194" s="24" t="s">
        <v>29</v>
      </c>
      <c r="H194" s="34">
        <v>319996</v>
      </c>
      <c r="I194" s="34"/>
      <c r="J194" s="34" t="s">
        <v>31</v>
      </c>
      <c r="K194" s="46">
        <v>1</v>
      </c>
      <c r="L194" s="24" t="s">
        <v>32</v>
      </c>
      <c r="M194" s="24" t="s">
        <v>33</v>
      </c>
      <c r="N194" s="24" t="s">
        <v>443</v>
      </c>
      <c r="O194" s="26">
        <v>44943</v>
      </c>
      <c r="P194" s="35"/>
      <c r="Q194" s="25">
        <v>150000</v>
      </c>
      <c r="R194" s="25">
        <v>0</v>
      </c>
      <c r="S194" s="25">
        <f t="shared" si="2"/>
        <v>150000</v>
      </c>
      <c r="T194" s="24" t="s">
        <v>444</v>
      </c>
      <c r="U194" s="24"/>
    </row>
    <row r="195" spans="1:21" x14ac:dyDescent="0.25">
      <c r="A195" s="33" t="s">
        <v>695</v>
      </c>
      <c r="B195" s="24" t="s">
        <v>653</v>
      </c>
      <c r="C195" s="24" t="s">
        <v>440</v>
      </c>
      <c r="D195" s="24" t="s">
        <v>696</v>
      </c>
      <c r="E195" s="34" t="s">
        <v>655</v>
      </c>
      <c r="F195" s="24" t="s">
        <v>28</v>
      </c>
      <c r="G195" s="24" t="s">
        <v>29</v>
      </c>
      <c r="H195" s="34">
        <v>320020</v>
      </c>
      <c r="I195" s="34"/>
      <c r="J195" s="34" t="s">
        <v>31</v>
      </c>
      <c r="K195" s="46">
        <v>1</v>
      </c>
      <c r="L195" s="24" t="s">
        <v>32</v>
      </c>
      <c r="M195" s="24" t="s">
        <v>33</v>
      </c>
      <c r="N195" s="24" t="s">
        <v>443</v>
      </c>
      <c r="O195" s="26">
        <v>44943</v>
      </c>
      <c r="P195" s="35"/>
      <c r="Q195" s="25">
        <v>150000</v>
      </c>
      <c r="R195" s="25">
        <v>0</v>
      </c>
      <c r="S195" s="25">
        <f t="shared" si="2"/>
        <v>150000</v>
      </c>
      <c r="T195" s="24" t="s">
        <v>444</v>
      </c>
      <c r="U195" s="24"/>
    </row>
    <row r="196" spans="1:21" x14ac:dyDescent="0.25">
      <c r="A196" s="33" t="s">
        <v>697</v>
      </c>
      <c r="B196" s="24" t="s">
        <v>37</v>
      </c>
      <c r="C196" s="24" t="s">
        <v>440</v>
      </c>
      <c r="D196" s="24" t="s">
        <v>698</v>
      </c>
      <c r="E196" s="34">
        <v>1702507</v>
      </c>
      <c r="F196" s="24" t="s">
        <v>28</v>
      </c>
      <c r="G196" s="24" t="s">
        <v>29</v>
      </c>
      <c r="H196" s="34">
        <v>320024</v>
      </c>
      <c r="I196" s="34"/>
      <c r="J196" s="34" t="s">
        <v>31</v>
      </c>
      <c r="K196" s="46">
        <v>1</v>
      </c>
      <c r="L196" s="24" t="s">
        <v>32</v>
      </c>
      <c r="M196" s="24" t="s">
        <v>33</v>
      </c>
      <c r="N196" s="24" t="s">
        <v>443</v>
      </c>
      <c r="O196" s="26">
        <v>44943</v>
      </c>
      <c r="P196" s="35"/>
      <c r="Q196" s="25">
        <v>150000</v>
      </c>
      <c r="R196" s="25">
        <v>0</v>
      </c>
      <c r="S196" s="25">
        <f t="shared" si="2"/>
        <v>150000</v>
      </c>
      <c r="T196" s="24" t="s">
        <v>444</v>
      </c>
      <c r="U196" s="24"/>
    </row>
    <row r="197" spans="1:21" x14ac:dyDescent="0.25">
      <c r="A197" s="33" t="s">
        <v>699</v>
      </c>
      <c r="B197" s="24" t="s">
        <v>37</v>
      </c>
      <c r="C197" s="24" t="s">
        <v>440</v>
      </c>
      <c r="D197" s="24" t="s">
        <v>700</v>
      </c>
      <c r="E197" s="34">
        <v>1702507</v>
      </c>
      <c r="F197" s="24" t="s">
        <v>28</v>
      </c>
      <c r="G197" s="24" t="s">
        <v>29</v>
      </c>
      <c r="H197" s="34">
        <v>320036</v>
      </c>
      <c r="I197" s="34"/>
      <c r="J197" s="34" t="s">
        <v>31</v>
      </c>
      <c r="K197" s="46">
        <v>1</v>
      </c>
      <c r="L197" s="24" t="s">
        <v>32</v>
      </c>
      <c r="M197" s="24" t="s">
        <v>33</v>
      </c>
      <c r="N197" s="24" t="s">
        <v>443</v>
      </c>
      <c r="O197" s="26">
        <v>44943</v>
      </c>
      <c r="P197" s="35"/>
      <c r="Q197" s="25">
        <v>150000</v>
      </c>
      <c r="R197" s="25">
        <v>0</v>
      </c>
      <c r="S197" s="25">
        <f t="shared" si="2"/>
        <v>150000</v>
      </c>
      <c r="T197" s="24" t="s">
        <v>444</v>
      </c>
      <c r="U197" s="24"/>
    </row>
    <row r="198" spans="1:21" x14ac:dyDescent="0.25">
      <c r="A198" s="33" t="s">
        <v>701</v>
      </c>
      <c r="B198" s="24" t="s">
        <v>640</v>
      </c>
      <c r="C198" s="24" t="s">
        <v>440</v>
      </c>
      <c r="D198" s="24" t="s">
        <v>702</v>
      </c>
      <c r="E198" s="34">
        <v>1702404</v>
      </c>
      <c r="F198" s="24" t="s">
        <v>28</v>
      </c>
      <c r="G198" s="24" t="s">
        <v>29</v>
      </c>
      <c r="H198" s="34">
        <v>320051</v>
      </c>
      <c r="I198" s="34"/>
      <c r="J198" s="34" t="s">
        <v>31</v>
      </c>
      <c r="K198" s="46">
        <v>1</v>
      </c>
      <c r="L198" s="24" t="s">
        <v>32</v>
      </c>
      <c r="M198" s="24" t="s">
        <v>33</v>
      </c>
      <c r="N198" s="24" t="s">
        <v>443</v>
      </c>
      <c r="O198" s="26">
        <v>44943</v>
      </c>
      <c r="P198" s="35"/>
      <c r="Q198" s="25">
        <v>150000</v>
      </c>
      <c r="R198" s="25">
        <v>0</v>
      </c>
      <c r="S198" s="25">
        <f t="shared" ref="S198:S261" si="3">Q198-R198</f>
        <v>150000</v>
      </c>
      <c r="T198" s="24" t="s">
        <v>444</v>
      </c>
      <c r="U198" s="24"/>
    </row>
    <row r="199" spans="1:21" x14ac:dyDescent="0.25">
      <c r="A199" s="33" t="s">
        <v>703</v>
      </c>
      <c r="B199" s="24" t="s">
        <v>606</v>
      </c>
      <c r="C199" s="24" t="s">
        <v>440</v>
      </c>
      <c r="D199" s="24" t="s">
        <v>704</v>
      </c>
      <c r="E199" s="34">
        <v>1602199</v>
      </c>
      <c r="F199" s="24" t="s">
        <v>28</v>
      </c>
      <c r="G199" s="24" t="s">
        <v>29</v>
      </c>
      <c r="H199" s="34">
        <v>320053</v>
      </c>
      <c r="I199" s="34"/>
      <c r="J199" s="34" t="s">
        <v>31</v>
      </c>
      <c r="K199" s="46">
        <v>1</v>
      </c>
      <c r="L199" s="24" t="s">
        <v>32</v>
      </c>
      <c r="M199" s="24" t="s">
        <v>33</v>
      </c>
      <c r="N199" s="24" t="s">
        <v>443</v>
      </c>
      <c r="O199" s="26">
        <v>44943</v>
      </c>
      <c r="P199" s="35"/>
      <c r="Q199" s="25">
        <v>150000</v>
      </c>
      <c r="R199" s="25">
        <v>0</v>
      </c>
      <c r="S199" s="25">
        <f t="shared" si="3"/>
        <v>150000</v>
      </c>
      <c r="T199" s="24" t="s">
        <v>444</v>
      </c>
      <c r="U199" s="24"/>
    </row>
    <row r="200" spans="1:21" x14ac:dyDescent="0.25">
      <c r="A200" s="33" t="s">
        <v>705</v>
      </c>
      <c r="B200" s="24" t="s">
        <v>706</v>
      </c>
      <c r="C200" s="24" t="s">
        <v>440</v>
      </c>
      <c r="D200" s="24" t="s">
        <v>707</v>
      </c>
      <c r="E200" s="34" t="s">
        <v>708</v>
      </c>
      <c r="F200" s="24" t="s">
        <v>28</v>
      </c>
      <c r="G200" s="24" t="s">
        <v>29</v>
      </c>
      <c r="H200" s="34">
        <v>320056</v>
      </c>
      <c r="I200" s="34"/>
      <c r="J200" s="34" t="s">
        <v>31</v>
      </c>
      <c r="K200" s="46">
        <v>1</v>
      </c>
      <c r="L200" s="24" t="s">
        <v>32</v>
      </c>
      <c r="M200" s="24" t="s">
        <v>33</v>
      </c>
      <c r="N200" s="24" t="s">
        <v>443</v>
      </c>
      <c r="O200" s="26">
        <v>44943</v>
      </c>
      <c r="P200" s="35"/>
      <c r="Q200" s="25">
        <v>113000</v>
      </c>
      <c r="R200" s="25">
        <v>0</v>
      </c>
      <c r="S200" s="25">
        <f t="shared" si="3"/>
        <v>113000</v>
      </c>
      <c r="T200" s="24" t="s">
        <v>444</v>
      </c>
      <c r="U200" s="24"/>
    </row>
    <row r="201" spans="1:21" x14ac:dyDescent="0.25">
      <c r="A201" s="33" t="s">
        <v>709</v>
      </c>
      <c r="B201" s="24" t="s">
        <v>226</v>
      </c>
      <c r="C201" s="24" t="s">
        <v>440</v>
      </c>
      <c r="D201" s="24" t="s">
        <v>710</v>
      </c>
      <c r="E201" s="34">
        <v>1702466</v>
      </c>
      <c r="F201" s="24" t="s">
        <v>28</v>
      </c>
      <c r="G201" s="24" t="s">
        <v>29</v>
      </c>
      <c r="H201" s="34">
        <v>320085</v>
      </c>
      <c r="I201" s="34"/>
      <c r="J201" s="34" t="s">
        <v>31</v>
      </c>
      <c r="K201" s="46">
        <v>1</v>
      </c>
      <c r="L201" s="24" t="s">
        <v>32</v>
      </c>
      <c r="M201" s="24" t="s">
        <v>33</v>
      </c>
      <c r="N201" s="24" t="s">
        <v>443</v>
      </c>
      <c r="O201" s="26">
        <v>44943</v>
      </c>
      <c r="P201" s="35"/>
      <c r="Q201" s="25">
        <v>150000</v>
      </c>
      <c r="R201" s="25">
        <v>0</v>
      </c>
      <c r="S201" s="25">
        <f t="shared" si="3"/>
        <v>150000</v>
      </c>
      <c r="T201" s="24" t="s">
        <v>444</v>
      </c>
      <c r="U201" s="24"/>
    </row>
    <row r="202" spans="1:21" x14ac:dyDescent="0.25">
      <c r="A202" s="33" t="s">
        <v>711</v>
      </c>
      <c r="B202" s="24" t="s">
        <v>679</v>
      </c>
      <c r="C202" s="24" t="s">
        <v>440</v>
      </c>
      <c r="D202" s="24" t="s">
        <v>712</v>
      </c>
      <c r="E202" s="34">
        <v>1703373</v>
      </c>
      <c r="F202" s="24" t="s">
        <v>28</v>
      </c>
      <c r="G202" s="24" t="s">
        <v>29</v>
      </c>
      <c r="H202" s="34">
        <v>320087</v>
      </c>
      <c r="I202" s="34"/>
      <c r="J202" s="34" t="s">
        <v>31</v>
      </c>
      <c r="K202" s="46">
        <v>1</v>
      </c>
      <c r="L202" s="24" t="s">
        <v>32</v>
      </c>
      <c r="M202" s="24" t="s">
        <v>33</v>
      </c>
      <c r="N202" s="24" t="s">
        <v>443</v>
      </c>
      <c r="O202" s="26">
        <v>44943</v>
      </c>
      <c r="P202" s="35"/>
      <c r="Q202" s="25">
        <v>150000</v>
      </c>
      <c r="R202" s="25">
        <v>0</v>
      </c>
      <c r="S202" s="25">
        <f t="shared" si="3"/>
        <v>150000</v>
      </c>
      <c r="T202" s="24" t="s">
        <v>444</v>
      </c>
      <c r="U202" s="24"/>
    </row>
    <row r="203" spans="1:21" x14ac:dyDescent="0.25">
      <c r="A203" s="33" t="s">
        <v>713</v>
      </c>
      <c r="B203" s="24" t="s">
        <v>41</v>
      </c>
      <c r="C203" s="24" t="s">
        <v>440</v>
      </c>
      <c r="D203" s="24" t="s">
        <v>714</v>
      </c>
      <c r="E203" s="34">
        <v>1800233</v>
      </c>
      <c r="F203" s="24" t="s">
        <v>28</v>
      </c>
      <c r="G203" s="24" t="s">
        <v>29</v>
      </c>
      <c r="H203" s="34">
        <v>320107</v>
      </c>
      <c r="I203" s="34"/>
      <c r="J203" s="34" t="s">
        <v>31</v>
      </c>
      <c r="K203" s="46">
        <v>1</v>
      </c>
      <c r="L203" s="24" t="s">
        <v>32</v>
      </c>
      <c r="M203" s="24" t="s">
        <v>33</v>
      </c>
      <c r="N203" s="24" t="s">
        <v>443</v>
      </c>
      <c r="O203" s="26">
        <v>44943</v>
      </c>
      <c r="P203" s="35"/>
      <c r="Q203" s="25">
        <v>150000</v>
      </c>
      <c r="R203" s="25">
        <v>0</v>
      </c>
      <c r="S203" s="25">
        <f t="shared" si="3"/>
        <v>150000</v>
      </c>
      <c r="T203" s="24" t="s">
        <v>444</v>
      </c>
      <c r="U203" s="24"/>
    </row>
    <row r="204" spans="1:21" x14ac:dyDescent="0.25">
      <c r="A204" s="33" t="s">
        <v>715</v>
      </c>
      <c r="B204" s="24" t="s">
        <v>716</v>
      </c>
      <c r="C204" s="24" t="s">
        <v>440</v>
      </c>
      <c r="D204" s="24" t="s">
        <v>717</v>
      </c>
      <c r="E204" s="34">
        <v>1800184</v>
      </c>
      <c r="F204" s="24" t="s">
        <v>28</v>
      </c>
      <c r="G204" s="24" t="s">
        <v>29</v>
      </c>
      <c r="H204" s="34">
        <v>320109</v>
      </c>
      <c r="I204" s="34"/>
      <c r="J204" s="34" t="s">
        <v>31</v>
      </c>
      <c r="K204" s="46">
        <v>1</v>
      </c>
      <c r="L204" s="24" t="s">
        <v>32</v>
      </c>
      <c r="M204" s="24" t="s">
        <v>33</v>
      </c>
      <c r="N204" s="24" t="s">
        <v>443</v>
      </c>
      <c r="O204" s="26">
        <v>44943</v>
      </c>
      <c r="P204" s="35"/>
      <c r="Q204" s="25">
        <v>150000</v>
      </c>
      <c r="R204" s="25">
        <v>0</v>
      </c>
      <c r="S204" s="25">
        <f t="shared" si="3"/>
        <v>150000</v>
      </c>
      <c r="T204" s="24" t="s">
        <v>444</v>
      </c>
      <c r="U204" s="24"/>
    </row>
    <row r="205" spans="1:21" x14ac:dyDescent="0.25">
      <c r="A205" s="33" t="s">
        <v>718</v>
      </c>
      <c r="B205" s="24" t="s">
        <v>719</v>
      </c>
      <c r="C205" s="24" t="s">
        <v>440</v>
      </c>
      <c r="D205" s="24" t="s">
        <v>720</v>
      </c>
      <c r="E205" s="34">
        <v>1800278</v>
      </c>
      <c r="F205" s="24" t="s">
        <v>28</v>
      </c>
      <c r="G205" s="24" t="s">
        <v>29</v>
      </c>
      <c r="H205" s="34">
        <v>320114</v>
      </c>
      <c r="I205" s="34"/>
      <c r="J205" s="34" t="s">
        <v>31</v>
      </c>
      <c r="K205" s="46">
        <v>1</v>
      </c>
      <c r="L205" s="24" t="s">
        <v>32</v>
      </c>
      <c r="M205" s="24" t="s">
        <v>33</v>
      </c>
      <c r="N205" s="24" t="s">
        <v>443</v>
      </c>
      <c r="O205" s="26">
        <v>44943</v>
      </c>
      <c r="P205" s="35"/>
      <c r="Q205" s="25">
        <v>150000</v>
      </c>
      <c r="R205" s="25">
        <v>0</v>
      </c>
      <c r="S205" s="25">
        <f t="shared" si="3"/>
        <v>150000</v>
      </c>
      <c r="T205" s="24" t="s">
        <v>444</v>
      </c>
      <c r="U205" s="24"/>
    </row>
    <row r="206" spans="1:21" x14ac:dyDescent="0.25">
      <c r="A206" s="33" t="s">
        <v>721</v>
      </c>
      <c r="B206" s="24" t="s">
        <v>722</v>
      </c>
      <c r="C206" s="24" t="s">
        <v>440</v>
      </c>
      <c r="D206" s="24" t="s">
        <v>723</v>
      </c>
      <c r="E206" s="34">
        <v>1701413</v>
      </c>
      <c r="F206" s="24" t="s">
        <v>28</v>
      </c>
      <c r="G206" s="24" t="s">
        <v>29</v>
      </c>
      <c r="H206" s="34">
        <v>320126</v>
      </c>
      <c r="I206" s="34"/>
      <c r="J206" s="34" t="s">
        <v>31</v>
      </c>
      <c r="K206" s="46">
        <v>1</v>
      </c>
      <c r="L206" s="24" t="s">
        <v>32</v>
      </c>
      <c r="M206" s="24" t="s">
        <v>33</v>
      </c>
      <c r="N206" s="24" t="s">
        <v>443</v>
      </c>
      <c r="O206" s="26">
        <v>44943</v>
      </c>
      <c r="P206" s="35"/>
      <c r="Q206" s="25">
        <v>150000</v>
      </c>
      <c r="R206" s="25">
        <v>0</v>
      </c>
      <c r="S206" s="25">
        <f t="shared" si="3"/>
        <v>150000</v>
      </c>
      <c r="T206" s="24" t="s">
        <v>444</v>
      </c>
      <c r="U206" s="24"/>
    </row>
    <row r="207" spans="1:21" x14ac:dyDescent="0.25">
      <c r="A207" s="33" t="s">
        <v>724</v>
      </c>
      <c r="B207" s="24" t="s">
        <v>151</v>
      </c>
      <c r="C207" s="24" t="s">
        <v>440</v>
      </c>
      <c r="D207" s="24" t="s">
        <v>725</v>
      </c>
      <c r="E207" s="34">
        <v>1702572</v>
      </c>
      <c r="F207" s="24" t="s">
        <v>28</v>
      </c>
      <c r="G207" s="24" t="s">
        <v>29</v>
      </c>
      <c r="H207" s="34">
        <v>320140</v>
      </c>
      <c r="I207" s="34"/>
      <c r="J207" s="34" t="s">
        <v>31</v>
      </c>
      <c r="K207" s="46">
        <v>1</v>
      </c>
      <c r="L207" s="24" t="s">
        <v>32</v>
      </c>
      <c r="M207" s="24" t="s">
        <v>33</v>
      </c>
      <c r="N207" s="24" t="s">
        <v>443</v>
      </c>
      <c r="O207" s="26">
        <v>44943</v>
      </c>
      <c r="P207" s="35"/>
      <c r="Q207" s="25">
        <v>81500</v>
      </c>
      <c r="R207" s="25">
        <v>0</v>
      </c>
      <c r="S207" s="25">
        <f t="shared" si="3"/>
        <v>81500</v>
      </c>
      <c r="T207" s="24" t="s">
        <v>444</v>
      </c>
      <c r="U207" s="24"/>
    </row>
    <row r="208" spans="1:21" x14ac:dyDescent="0.25">
      <c r="A208" s="33" t="s">
        <v>726</v>
      </c>
      <c r="B208" s="24" t="s">
        <v>481</v>
      </c>
      <c r="C208" s="24" t="s">
        <v>440</v>
      </c>
      <c r="D208" s="24" t="s">
        <v>727</v>
      </c>
      <c r="E208" s="34">
        <v>1702503</v>
      </c>
      <c r="F208" s="24" t="s">
        <v>28</v>
      </c>
      <c r="G208" s="24" t="s">
        <v>29</v>
      </c>
      <c r="H208" s="34">
        <v>320155</v>
      </c>
      <c r="I208" s="34"/>
      <c r="J208" s="34" t="s">
        <v>31</v>
      </c>
      <c r="K208" s="46">
        <v>1</v>
      </c>
      <c r="L208" s="24" t="s">
        <v>32</v>
      </c>
      <c r="M208" s="24" t="s">
        <v>33</v>
      </c>
      <c r="N208" s="24" t="s">
        <v>443</v>
      </c>
      <c r="O208" s="26">
        <v>44943</v>
      </c>
      <c r="P208" s="35"/>
      <c r="Q208" s="25">
        <v>150000</v>
      </c>
      <c r="R208" s="25">
        <v>0</v>
      </c>
      <c r="S208" s="25">
        <f t="shared" si="3"/>
        <v>150000</v>
      </c>
      <c r="T208" s="24" t="s">
        <v>444</v>
      </c>
      <c r="U208" s="24"/>
    </row>
    <row r="209" spans="1:21" x14ac:dyDescent="0.25">
      <c r="A209" s="33" t="s">
        <v>728</v>
      </c>
      <c r="B209" s="24" t="s">
        <v>526</v>
      </c>
      <c r="C209" s="24" t="s">
        <v>440</v>
      </c>
      <c r="D209" s="24" t="s">
        <v>729</v>
      </c>
      <c r="E209" s="34">
        <v>1800114</v>
      </c>
      <c r="F209" s="24" t="s">
        <v>28</v>
      </c>
      <c r="G209" s="24" t="s">
        <v>29</v>
      </c>
      <c r="H209" s="34">
        <v>320188</v>
      </c>
      <c r="I209" s="34"/>
      <c r="J209" s="34" t="s">
        <v>31</v>
      </c>
      <c r="K209" s="46">
        <v>1</v>
      </c>
      <c r="L209" s="24" t="s">
        <v>32</v>
      </c>
      <c r="M209" s="24" t="s">
        <v>33</v>
      </c>
      <c r="N209" s="24" t="s">
        <v>443</v>
      </c>
      <c r="O209" s="26">
        <v>44943</v>
      </c>
      <c r="P209" s="35"/>
      <c r="Q209" s="25">
        <v>150000</v>
      </c>
      <c r="R209" s="25">
        <v>0</v>
      </c>
      <c r="S209" s="25">
        <f t="shared" si="3"/>
        <v>150000</v>
      </c>
      <c r="T209" s="24" t="s">
        <v>444</v>
      </c>
      <c r="U209" s="24"/>
    </row>
    <row r="210" spans="1:21" x14ac:dyDescent="0.25">
      <c r="A210" s="33" t="s">
        <v>730</v>
      </c>
      <c r="B210" s="24" t="s">
        <v>731</v>
      </c>
      <c r="C210" s="24" t="s">
        <v>440</v>
      </c>
      <c r="D210" s="24" t="s">
        <v>732</v>
      </c>
      <c r="E210" s="34">
        <v>1800248</v>
      </c>
      <c r="F210" s="24" t="s">
        <v>28</v>
      </c>
      <c r="G210" s="24" t="s">
        <v>29</v>
      </c>
      <c r="H210" s="34">
        <v>320197</v>
      </c>
      <c r="I210" s="34"/>
      <c r="J210" s="34" t="s">
        <v>31</v>
      </c>
      <c r="K210" s="46">
        <v>1</v>
      </c>
      <c r="L210" s="24" t="s">
        <v>32</v>
      </c>
      <c r="M210" s="24" t="s">
        <v>33</v>
      </c>
      <c r="N210" s="24" t="s">
        <v>443</v>
      </c>
      <c r="O210" s="26">
        <v>44943</v>
      </c>
      <c r="P210" s="35"/>
      <c r="Q210" s="25">
        <v>150000</v>
      </c>
      <c r="R210" s="25">
        <v>0</v>
      </c>
      <c r="S210" s="25">
        <f t="shared" si="3"/>
        <v>150000</v>
      </c>
      <c r="T210" s="24" t="s">
        <v>444</v>
      </c>
      <c r="U210" s="24"/>
    </row>
    <row r="211" spans="1:21" x14ac:dyDescent="0.25">
      <c r="A211" s="33" t="s">
        <v>733</v>
      </c>
      <c r="B211" s="24" t="s">
        <v>653</v>
      </c>
      <c r="C211" s="24" t="s">
        <v>440</v>
      </c>
      <c r="D211" s="24" t="s">
        <v>734</v>
      </c>
      <c r="E211" s="34" t="s">
        <v>655</v>
      </c>
      <c r="F211" s="24" t="s">
        <v>28</v>
      </c>
      <c r="G211" s="24" t="s">
        <v>29</v>
      </c>
      <c r="H211" s="34">
        <v>320199</v>
      </c>
      <c r="I211" s="34"/>
      <c r="J211" s="34" t="s">
        <v>31</v>
      </c>
      <c r="K211" s="46">
        <v>1</v>
      </c>
      <c r="L211" s="24" t="s">
        <v>32</v>
      </c>
      <c r="M211" s="24" t="s">
        <v>33</v>
      </c>
      <c r="N211" s="24" t="s">
        <v>443</v>
      </c>
      <c r="O211" s="26">
        <v>44943</v>
      </c>
      <c r="P211" s="35"/>
      <c r="Q211" s="25">
        <v>143000</v>
      </c>
      <c r="R211" s="25">
        <v>0</v>
      </c>
      <c r="S211" s="25">
        <f t="shared" si="3"/>
        <v>143000</v>
      </c>
      <c r="T211" s="24" t="s">
        <v>444</v>
      </c>
      <c r="U211" s="24"/>
    </row>
    <row r="212" spans="1:21" x14ac:dyDescent="0.25">
      <c r="A212" s="33" t="s">
        <v>735</v>
      </c>
      <c r="B212" s="24" t="s">
        <v>653</v>
      </c>
      <c r="C212" s="24" t="s">
        <v>440</v>
      </c>
      <c r="D212" s="24" t="s">
        <v>736</v>
      </c>
      <c r="E212" s="34" t="s">
        <v>655</v>
      </c>
      <c r="F212" s="24" t="s">
        <v>28</v>
      </c>
      <c r="G212" s="24" t="s">
        <v>29</v>
      </c>
      <c r="H212" s="34">
        <v>320206</v>
      </c>
      <c r="I212" s="34"/>
      <c r="J212" s="34" t="s">
        <v>31</v>
      </c>
      <c r="K212" s="46">
        <v>1</v>
      </c>
      <c r="L212" s="24" t="s">
        <v>32</v>
      </c>
      <c r="M212" s="24" t="s">
        <v>33</v>
      </c>
      <c r="N212" s="24" t="s">
        <v>443</v>
      </c>
      <c r="O212" s="26">
        <v>44943</v>
      </c>
      <c r="P212" s="35"/>
      <c r="Q212" s="25">
        <v>150000</v>
      </c>
      <c r="R212" s="25">
        <v>0</v>
      </c>
      <c r="S212" s="25">
        <f t="shared" si="3"/>
        <v>150000</v>
      </c>
      <c r="T212" s="24" t="s">
        <v>444</v>
      </c>
      <c r="U212" s="24"/>
    </row>
    <row r="213" spans="1:21" x14ac:dyDescent="0.25">
      <c r="A213" s="33" t="s">
        <v>737</v>
      </c>
      <c r="B213" s="24" t="s">
        <v>49</v>
      </c>
      <c r="C213" s="24" t="s">
        <v>440</v>
      </c>
      <c r="D213" s="24" t="s">
        <v>738</v>
      </c>
      <c r="E213" s="34">
        <v>1702485</v>
      </c>
      <c r="F213" s="24" t="s">
        <v>28</v>
      </c>
      <c r="G213" s="24" t="s">
        <v>29</v>
      </c>
      <c r="H213" s="34">
        <v>320220</v>
      </c>
      <c r="I213" s="34"/>
      <c r="J213" s="34" t="s">
        <v>31</v>
      </c>
      <c r="K213" s="46">
        <v>1</v>
      </c>
      <c r="L213" s="24" t="s">
        <v>32</v>
      </c>
      <c r="M213" s="24" t="s">
        <v>33</v>
      </c>
      <c r="N213" s="24" t="s">
        <v>443</v>
      </c>
      <c r="O213" s="26">
        <v>44943</v>
      </c>
      <c r="P213" s="35"/>
      <c r="Q213" s="25">
        <v>150000</v>
      </c>
      <c r="R213" s="25">
        <v>0</v>
      </c>
      <c r="S213" s="25">
        <f t="shared" si="3"/>
        <v>150000</v>
      </c>
      <c r="T213" s="24" t="s">
        <v>444</v>
      </c>
      <c r="U213" s="24"/>
    </row>
    <row r="214" spans="1:21" x14ac:dyDescent="0.25">
      <c r="A214" s="33" t="s">
        <v>739</v>
      </c>
      <c r="B214" s="24" t="s">
        <v>498</v>
      </c>
      <c r="C214" s="24" t="s">
        <v>440</v>
      </c>
      <c r="D214" s="24" t="s">
        <v>740</v>
      </c>
      <c r="E214" s="34" t="s">
        <v>500</v>
      </c>
      <c r="F214" s="24" t="s">
        <v>28</v>
      </c>
      <c r="G214" s="24" t="s">
        <v>29</v>
      </c>
      <c r="H214" s="34">
        <v>320221</v>
      </c>
      <c r="I214" s="34"/>
      <c r="J214" s="34" t="s">
        <v>31</v>
      </c>
      <c r="K214" s="46">
        <v>1</v>
      </c>
      <c r="L214" s="24" t="s">
        <v>32</v>
      </c>
      <c r="M214" s="24" t="s">
        <v>33</v>
      </c>
      <c r="N214" s="24" t="s">
        <v>443</v>
      </c>
      <c r="O214" s="26">
        <v>44943</v>
      </c>
      <c r="P214" s="35"/>
      <c r="Q214" s="25">
        <v>150000</v>
      </c>
      <c r="R214" s="25">
        <v>0</v>
      </c>
      <c r="S214" s="25">
        <f t="shared" si="3"/>
        <v>150000</v>
      </c>
      <c r="T214" s="24" t="s">
        <v>444</v>
      </c>
      <c r="U214" s="24"/>
    </row>
    <row r="215" spans="1:21" x14ac:dyDescent="0.25">
      <c r="A215" s="33" t="s">
        <v>741</v>
      </c>
      <c r="B215" s="24" t="s">
        <v>742</v>
      </c>
      <c r="C215" s="24" t="s">
        <v>440</v>
      </c>
      <c r="D215" s="24" t="s">
        <v>743</v>
      </c>
      <c r="E215" s="34" t="s">
        <v>744</v>
      </c>
      <c r="F215" s="24" t="s">
        <v>28</v>
      </c>
      <c r="G215" s="24" t="s">
        <v>29</v>
      </c>
      <c r="H215" s="34">
        <v>320237</v>
      </c>
      <c r="I215" s="34"/>
      <c r="J215" s="34" t="s">
        <v>31</v>
      </c>
      <c r="K215" s="46">
        <v>1</v>
      </c>
      <c r="L215" s="24" t="s">
        <v>32</v>
      </c>
      <c r="M215" s="24" t="s">
        <v>33</v>
      </c>
      <c r="N215" s="24" t="s">
        <v>443</v>
      </c>
      <c r="O215" s="26">
        <v>44943</v>
      </c>
      <c r="P215" s="35"/>
      <c r="Q215" s="25">
        <v>150000</v>
      </c>
      <c r="R215" s="25">
        <v>0</v>
      </c>
      <c r="S215" s="25">
        <f t="shared" si="3"/>
        <v>150000</v>
      </c>
      <c r="T215" s="24" t="s">
        <v>444</v>
      </c>
      <c r="U215" s="24"/>
    </row>
    <row r="216" spans="1:21" x14ac:dyDescent="0.25">
      <c r="A216" s="33" t="s">
        <v>745</v>
      </c>
      <c r="B216" s="24" t="s">
        <v>746</v>
      </c>
      <c r="C216" s="24" t="s">
        <v>440</v>
      </c>
      <c r="D216" s="24" t="s">
        <v>747</v>
      </c>
      <c r="E216" s="34" t="s">
        <v>748</v>
      </c>
      <c r="F216" s="24" t="s">
        <v>28</v>
      </c>
      <c r="G216" s="24" t="s">
        <v>29</v>
      </c>
      <c r="H216" s="34">
        <v>320243</v>
      </c>
      <c r="I216" s="34"/>
      <c r="J216" s="34" t="s">
        <v>31</v>
      </c>
      <c r="K216" s="46">
        <v>1</v>
      </c>
      <c r="L216" s="24" t="s">
        <v>32</v>
      </c>
      <c r="M216" s="24" t="s">
        <v>33</v>
      </c>
      <c r="N216" s="24" t="s">
        <v>443</v>
      </c>
      <c r="O216" s="26">
        <v>44943</v>
      </c>
      <c r="P216" s="35"/>
      <c r="Q216" s="25">
        <v>150000</v>
      </c>
      <c r="R216" s="25">
        <v>0</v>
      </c>
      <c r="S216" s="25">
        <f t="shared" si="3"/>
        <v>150000</v>
      </c>
      <c r="T216" s="24" t="s">
        <v>444</v>
      </c>
      <c r="U216" s="24"/>
    </row>
    <row r="217" spans="1:21" x14ac:dyDescent="0.25">
      <c r="A217" s="33" t="s">
        <v>749</v>
      </c>
      <c r="B217" s="24" t="s">
        <v>90</v>
      </c>
      <c r="C217" s="24" t="s">
        <v>440</v>
      </c>
      <c r="D217" s="24" t="s">
        <v>750</v>
      </c>
      <c r="E217" s="34">
        <v>1702246</v>
      </c>
      <c r="F217" s="24" t="s">
        <v>28</v>
      </c>
      <c r="G217" s="24" t="s">
        <v>29</v>
      </c>
      <c r="H217" s="34">
        <v>320252</v>
      </c>
      <c r="I217" s="34"/>
      <c r="J217" s="34" t="s">
        <v>31</v>
      </c>
      <c r="K217" s="46">
        <v>1</v>
      </c>
      <c r="L217" s="24" t="s">
        <v>32</v>
      </c>
      <c r="M217" s="24" t="s">
        <v>33</v>
      </c>
      <c r="N217" s="24" t="s">
        <v>443</v>
      </c>
      <c r="O217" s="26">
        <v>44943</v>
      </c>
      <c r="P217" s="35"/>
      <c r="Q217" s="25">
        <v>150000</v>
      </c>
      <c r="R217" s="25">
        <v>0</v>
      </c>
      <c r="S217" s="25">
        <f t="shared" si="3"/>
        <v>150000</v>
      </c>
      <c r="T217" s="24" t="s">
        <v>444</v>
      </c>
      <c r="U217" s="24"/>
    </row>
    <row r="218" spans="1:21" x14ac:dyDescent="0.25">
      <c r="A218" s="33" t="s">
        <v>751</v>
      </c>
      <c r="B218" s="24" t="s">
        <v>752</v>
      </c>
      <c r="C218" s="24" t="s">
        <v>440</v>
      </c>
      <c r="D218" s="24" t="s">
        <v>753</v>
      </c>
      <c r="E218" s="34">
        <v>1800110</v>
      </c>
      <c r="F218" s="24" t="s">
        <v>28</v>
      </c>
      <c r="G218" s="24" t="s">
        <v>29</v>
      </c>
      <c r="H218" s="34">
        <v>320262</v>
      </c>
      <c r="I218" s="34"/>
      <c r="J218" s="34" t="s">
        <v>31</v>
      </c>
      <c r="K218" s="46">
        <v>1</v>
      </c>
      <c r="L218" s="24" t="s">
        <v>32</v>
      </c>
      <c r="M218" s="24" t="s">
        <v>33</v>
      </c>
      <c r="N218" s="24" t="s">
        <v>443</v>
      </c>
      <c r="O218" s="26">
        <v>44943</v>
      </c>
      <c r="P218" s="35"/>
      <c r="Q218" s="25">
        <v>150000</v>
      </c>
      <c r="R218" s="25">
        <v>0</v>
      </c>
      <c r="S218" s="25">
        <f t="shared" si="3"/>
        <v>150000</v>
      </c>
      <c r="T218" s="24" t="s">
        <v>444</v>
      </c>
      <c r="U218" s="24"/>
    </row>
    <row r="219" spans="1:21" x14ac:dyDescent="0.25">
      <c r="A219" s="33" t="s">
        <v>754</v>
      </c>
      <c r="B219" s="24" t="s">
        <v>755</v>
      </c>
      <c r="C219" s="24" t="s">
        <v>440</v>
      </c>
      <c r="D219" s="24" t="s">
        <v>756</v>
      </c>
      <c r="E219" s="34">
        <v>1703796</v>
      </c>
      <c r="F219" s="24" t="s">
        <v>28</v>
      </c>
      <c r="G219" s="24" t="s">
        <v>29</v>
      </c>
      <c r="H219" s="34">
        <v>320284</v>
      </c>
      <c r="I219" s="34"/>
      <c r="J219" s="34" t="s">
        <v>31</v>
      </c>
      <c r="K219" s="46">
        <v>1</v>
      </c>
      <c r="L219" s="24" t="s">
        <v>32</v>
      </c>
      <c r="M219" s="24" t="s">
        <v>33</v>
      </c>
      <c r="N219" s="24" t="s">
        <v>443</v>
      </c>
      <c r="O219" s="26">
        <v>44943</v>
      </c>
      <c r="P219" s="35"/>
      <c r="Q219" s="25">
        <v>135651.62</v>
      </c>
      <c r="R219" s="25">
        <v>0</v>
      </c>
      <c r="S219" s="25">
        <f t="shared" si="3"/>
        <v>135651.62</v>
      </c>
      <c r="T219" s="24" t="s">
        <v>444</v>
      </c>
      <c r="U219" s="24"/>
    </row>
    <row r="220" spans="1:21" x14ac:dyDescent="0.25">
      <c r="A220" s="33" t="s">
        <v>757</v>
      </c>
      <c r="B220" s="24" t="s">
        <v>481</v>
      </c>
      <c r="C220" s="24" t="s">
        <v>440</v>
      </c>
      <c r="D220" s="24" t="s">
        <v>758</v>
      </c>
      <c r="E220" s="34">
        <v>1702503</v>
      </c>
      <c r="F220" s="24" t="s">
        <v>28</v>
      </c>
      <c r="G220" s="24" t="s">
        <v>29</v>
      </c>
      <c r="H220" s="34">
        <v>320285</v>
      </c>
      <c r="I220" s="34"/>
      <c r="J220" s="34" t="s">
        <v>31</v>
      </c>
      <c r="K220" s="46">
        <v>1</v>
      </c>
      <c r="L220" s="24" t="s">
        <v>32</v>
      </c>
      <c r="M220" s="24" t="s">
        <v>33</v>
      </c>
      <c r="N220" s="24" t="s">
        <v>443</v>
      </c>
      <c r="O220" s="26">
        <v>44943</v>
      </c>
      <c r="P220" s="35"/>
      <c r="Q220" s="25">
        <v>149125</v>
      </c>
      <c r="R220" s="25">
        <v>0</v>
      </c>
      <c r="S220" s="25">
        <f t="shared" si="3"/>
        <v>149125</v>
      </c>
      <c r="T220" s="24" t="s">
        <v>444</v>
      </c>
      <c r="U220" s="24"/>
    </row>
    <row r="221" spans="1:21" x14ac:dyDescent="0.25">
      <c r="A221" s="33" t="s">
        <v>759</v>
      </c>
      <c r="B221" s="24" t="s">
        <v>37</v>
      </c>
      <c r="C221" s="24" t="s">
        <v>440</v>
      </c>
      <c r="D221" s="24" t="s">
        <v>760</v>
      </c>
      <c r="E221" s="34">
        <v>1702507</v>
      </c>
      <c r="F221" s="24" t="s">
        <v>28</v>
      </c>
      <c r="G221" s="24" t="s">
        <v>29</v>
      </c>
      <c r="H221" s="34">
        <v>320286</v>
      </c>
      <c r="I221" s="34"/>
      <c r="J221" s="34" t="s">
        <v>31</v>
      </c>
      <c r="K221" s="46">
        <v>1</v>
      </c>
      <c r="L221" s="24" t="s">
        <v>32</v>
      </c>
      <c r="M221" s="24" t="s">
        <v>33</v>
      </c>
      <c r="N221" s="24" t="s">
        <v>443</v>
      </c>
      <c r="O221" s="26">
        <v>44943</v>
      </c>
      <c r="P221" s="35"/>
      <c r="Q221" s="25">
        <v>150000</v>
      </c>
      <c r="R221" s="25">
        <v>0</v>
      </c>
      <c r="S221" s="25">
        <f t="shared" si="3"/>
        <v>150000</v>
      </c>
      <c r="T221" s="24" t="s">
        <v>444</v>
      </c>
      <c r="U221" s="24"/>
    </row>
    <row r="222" spans="1:21" x14ac:dyDescent="0.25">
      <c r="A222" s="33" t="s">
        <v>761</v>
      </c>
      <c r="B222" s="24" t="s">
        <v>640</v>
      </c>
      <c r="C222" s="24" t="s">
        <v>440</v>
      </c>
      <c r="D222" s="24" t="s">
        <v>762</v>
      </c>
      <c r="E222" s="34">
        <v>1702404</v>
      </c>
      <c r="F222" s="24" t="s">
        <v>28</v>
      </c>
      <c r="G222" s="24" t="s">
        <v>29</v>
      </c>
      <c r="H222" s="34">
        <v>320295</v>
      </c>
      <c r="I222" s="34"/>
      <c r="J222" s="34" t="s">
        <v>31</v>
      </c>
      <c r="K222" s="46">
        <v>1</v>
      </c>
      <c r="L222" s="24" t="s">
        <v>32</v>
      </c>
      <c r="M222" s="24" t="s">
        <v>33</v>
      </c>
      <c r="N222" s="24" t="s">
        <v>443</v>
      </c>
      <c r="O222" s="26">
        <v>44943</v>
      </c>
      <c r="P222" s="35"/>
      <c r="Q222" s="25">
        <v>150000</v>
      </c>
      <c r="R222" s="25">
        <v>0</v>
      </c>
      <c r="S222" s="25">
        <f t="shared" si="3"/>
        <v>150000</v>
      </c>
      <c r="T222" s="24" t="s">
        <v>444</v>
      </c>
      <c r="U222" s="24"/>
    </row>
    <row r="223" spans="1:21" x14ac:dyDescent="0.25">
      <c r="A223" s="33" t="s">
        <v>763</v>
      </c>
      <c r="B223" s="24" t="s">
        <v>37</v>
      </c>
      <c r="C223" s="24" t="s">
        <v>440</v>
      </c>
      <c r="D223" s="24" t="s">
        <v>764</v>
      </c>
      <c r="E223" s="34">
        <v>1702507</v>
      </c>
      <c r="F223" s="24" t="s">
        <v>28</v>
      </c>
      <c r="G223" s="24" t="s">
        <v>29</v>
      </c>
      <c r="H223" s="34">
        <v>320298</v>
      </c>
      <c r="I223" s="34"/>
      <c r="J223" s="34" t="s">
        <v>31</v>
      </c>
      <c r="K223" s="46">
        <v>1</v>
      </c>
      <c r="L223" s="24" t="s">
        <v>32</v>
      </c>
      <c r="M223" s="24" t="s">
        <v>33</v>
      </c>
      <c r="N223" s="24" t="s">
        <v>443</v>
      </c>
      <c r="O223" s="26">
        <v>44943</v>
      </c>
      <c r="P223" s="35"/>
      <c r="Q223" s="25">
        <v>150000</v>
      </c>
      <c r="R223" s="25">
        <v>0</v>
      </c>
      <c r="S223" s="25">
        <f t="shared" si="3"/>
        <v>150000</v>
      </c>
      <c r="T223" s="24" t="s">
        <v>444</v>
      </c>
      <c r="U223" s="24"/>
    </row>
    <row r="224" spans="1:21" x14ac:dyDescent="0.25">
      <c r="A224" s="33" t="s">
        <v>765</v>
      </c>
      <c r="B224" s="24" t="s">
        <v>766</v>
      </c>
      <c r="C224" s="24" t="s">
        <v>440</v>
      </c>
      <c r="D224" s="24" t="s">
        <v>767</v>
      </c>
      <c r="E224" s="34">
        <v>1800500</v>
      </c>
      <c r="F224" s="24" t="s">
        <v>28</v>
      </c>
      <c r="G224" s="24" t="s">
        <v>29</v>
      </c>
      <c r="H224" s="34">
        <v>320299</v>
      </c>
      <c r="I224" s="34"/>
      <c r="J224" s="34" t="s">
        <v>31</v>
      </c>
      <c r="K224" s="46">
        <v>1</v>
      </c>
      <c r="L224" s="24" t="s">
        <v>32</v>
      </c>
      <c r="M224" s="24" t="s">
        <v>33</v>
      </c>
      <c r="N224" s="24" t="s">
        <v>443</v>
      </c>
      <c r="O224" s="26">
        <v>44943</v>
      </c>
      <c r="P224" s="35"/>
      <c r="Q224" s="25">
        <v>150000</v>
      </c>
      <c r="R224" s="25">
        <v>0</v>
      </c>
      <c r="S224" s="25">
        <f t="shared" si="3"/>
        <v>150000</v>
      </c>
      <c r="T224" s="24" t="s">
        <v>444</v>
      </c>
      <c r="U224" s="24"/>
    </row>
    <row r="225" spans="1:21" x14ac:dyDescent="0.25">
      <c r="A225" s="33" t="s">
        <v>768</v>
      </c>
      <c r="B225" s="24" t="s">
        <v>37</v>
      </c>
      <c r="C225" s="24" t="s">
        <v>440</v>
      </c>
      <c r="D225" s="24" t="s">
        <v>769</v>
      </c>
      <c r="E225" s="34">
        <v>1702507</v>
      </c>
      <c r="F225" s="24" t="s">
        <v>28</v>
      </c>
      <c r="G225" s="24" t="s">
        <v>29</v>
      </c>
      <c r="H225" s="34">
        <v>320300</v>
      </c>
      <c r="I225" s="34"/>
      <c r="J225" s="34" t="s">
        <v>31</v>
      </c>
      <c r="K225" s="46">
        <v>1</v>
      </c>
      <c r="L225" s="24" t="s">
        <v>32</v>
      </c>
      <c r="M225" s="24" t="s">
        <v>33</v>
      </c>
      <c r="N225" s="24" t="s">
        <v>443</v>
      </c>
      <c r="O225" s="26">
        <v>44943</v>
      </c>
      <c r="P225" s="35"/>
      <c r="Q225" s="25">
        <v>150000</v>
      </c>
      <c r="R225" s="25">
        <v>0</v>
      </c>
      <c r="S225" s="25">
        <f t="shared" si="3"/>
        <v>150000</v>
      </c>
      <c r="T225" s="24" t="s">
        <v>444</v>
      </c>
      <c r="U225" s="24"/>
    </row>
    <row r="226" spans="1:21" x14ac:dyDescent="0.25">
      <c r="A226" s="33" t="s">
        <v>770</v>
      </c>
      <c r="B226" s="24" t="s">
        <v>37</v>
      </c>
      <c r="C226" s="24" t="s">
        <v>440</v>
      </c>
      <c r="D226" s="24" t="s">
        <v>771</v>
      </c>
      <c r="E226" s="34">
        <v>1702507</v>
      </c>
      <c r="F226" s="24" t="s">
        <v>28</v>
      </c>
      <c r="G226" s="24" t="s">
        <v>29</v>
      </c>
      <c r="H226" s="34">
        <v>320311</v>
      </c>
      <c r="I226" s="34"/>
      <c r="J226" s="34" t="s">
        <v>31</v>
      </c>
      <c r="K226" s="46">
        <v>1</v>
      </c>
      <c r="L226" s="24" t="s">
        <v>32</v>
      </c>
      <c r="M226" s="24" t="s">
        <v>33</v>
      </c>
      <c r="N226" s="24" t="s">
        <v>443</v>
      </c>
      <c r="O226" s="26">
        <v>44943</v>
      </c>
      <c r="P226" s="35"/>
      <c r="Q226" s="25">
        <v>150000</v>
      </c>
      <c r="R226" s="25">
        <v>0</v>
      </c>
      <c r="S226" s="25">
        <f t="shared" si="3"/>
        <v>150000</v>
      </c>
      <c r="T226" s="24" t="s">
        <v>444</v>
      </c>
      <c r="U226" s="24"/>
    </row>
    <row r="227" spans="1:21" x14ac:dyDescent="0.25">
      <c r="A227" s="33" t="s">
        <v>772</v>
      </c>
      <c r="B227" s="24" t="s">
        <v>365</v>
      </c>
      <c r="C227" s="24" t="s">
        <v>440</v>
      </c>
      <c r="D227" s="24" t="s">
        <v>773</v>
      </c>
      <c r="E227" s="34">
        <v>1701645</v>
      </c>
      <c r="F227" s="24" t="s">
        <v>28</v>
      </c>
      <c r="G227" s="24" t="s">
        <v>29</v>
      </c>
      <c r="H227" s="34">
        <v>320328</v>
      </c>
      <c r="I227" s="34"/>
      <c r="J227" s="34" t="s">
        <v>31</v>
      </c>
      <c r="K227" s="46">
        <v>1</v>
      </c>
      <c r="L227" s="24" t="s">
        <v>32</v>
      </c>
      <c r="M227" s="24" t="s">
        <v>33</v>
      </c>
      <c r="N227" s="24" t="s">
        <v>443</v>
      </c>
      <c r="O227" s="26">
        <v>44943</v>
      </c>
      <c r="P227" s="35"/>
      <c r="Q227" s="25">
        <v>150000</v>
      </c>
      <c r="R227" s="25">
        <v>0</v>
      </c>
      <c r="S227" s="25">
        <f t="shared" si="3"/>
        <v>150000</v>
      </c>
      <c r="T227" s="24" t="s">
        <v>444</v>
      </c>
      <c r="U227" s="24"/>
    </row>
    <row r="228" spans="1:21" x14ac:dyDescent="0.25">
      <c r="A228" s="33" t="s">
        <v>774</v>
      </c>
      <c r="B228" s="24" t="s">
        <v>37</v>
      </c>
      <c r="C228" s="24" t="s">
        <v>440</v>
      </c>
      <c r="D228" s="24" t="s">
        <v>775</v>
      </c>
      <c r="E228" s="34">
        <v>1702507</v>
      </c>
      <c r="F228" s="24" t="s">
        <v>28</v>
      </c>
      <c r="G228" s="24" t="s">
        <v>29</v>
      </c>
      <c r="H228" s="34">
        <v>320331</v>
      </c>
      <c r="I228" s="34"/>
      <c r="J228" s="34" t="s">
        <v>31</v>
      </c>
      <c r="K228" s="46">
        <v>1</v>
      </c>
      <c r="L228" s="24" t="s">
        <v>32</v>
      </c>
      <c r="M228" s="24" t="s">
        <v>33</v>
      </c>
      <c r="N228" s="24" t="s">
        <v>443</v>
      </c>
      <c r="O228" s="26">
        <v>44943</v>
      </c>
      <c r="P228" s="35"/>
      <c r="Q228" s="25">
        <v>150000</v>
      </c>
      <c r="R228" s="25">
        <v>0</v>
      </c>
      <c r="S228" s="25">
        <f t="shared" si="3"/>
        <v>150000</v>
      </c>
      <c r="T228" s="24" t="s">
        <v>444</v>
      </c>
      <c r="U228" s="24"/>
    </row>
    <row r="229" spans="1:21" x14ac:dyDescent="0.25">
      <c r="A229" s="33" t="s">
        <v>776</v>
      </c>
      <c r="B229" s="24" t="s">
        <v>579</v>
      </c>
      <c r="C229" s="24" t="s">
        <v>440</v>
      </c>
      <c r="D229" s="24" t="s">
        <v>777</v>
      </c>
      <c r="E229" s="34">
        <v>1602719</v>
      </c>
      <c r="F229" s="24" t="s">
        <v>28</v>
      </c>
      <c r="G229" s="24" t="s">
        <v>29</v>
      </c>
      <c r="H229" s="34">
        <v>320334</v>
      </c>
      <c r="I229" s="34"/>
      <c r="J229" s="34" t="s">
        <v>31</v>
      </c>
      <c r="K229" s="46">
        <v>1</v>
      </c>
      <c r="L229" s="24" t="s">
        <v>32</v>
      </c>
      <c r="M229" s="24" t="s">
        <v>33</v>
      </c>
      <c r="N229" s="24" t="s">
        <v>443</v>
      </c>
      <c r="O229" s="26">
        <v>44943</v>
      </c>
      <c r="P229" s="35"/>
      <c r="Q229" s="25">
        <v>150000</v>
      </c>
      <c r="R229" s="25">
        <v>0</v>
      </c>
      <c r="S229" s="25">
        <f t="shared" si="3"/>
        <v>150000</v>
      </c>
      <c r="T229" s="24" t="s">
        <v>444</v>
      </c>
      <c r="U229" s="24"/>
    </row>
    <row r="230" spans="1:21" x14ac:dyDescent="0.25">
      <c r="A230" s="33" t="s">
        <v>778</v>
      </c>
      <c r="B230" s="24" t="s">
        <v>523</v>
      </c>
      <c r="C230" s="24" t="s">
        <v>440</v>
      </c>
      <c r="D230" s="24" t="s">
        <v>779</v>
      </c>
      <c r="E230" s="34">
        <v>1702512</v>
      </c>
      <c r="F230" s="24" t="s">
        <v>28</v>
      </c>
      <c r="G230" s="24" t="s">
        <v>29</v>
      </c>
      <c r="H230" s="34">
        <v>320341</v>
      </c>
      <c r="I230" s="34"/>
      <c r="J230" s="34" t="s">
        <v>31</v>
      </c>
      <c r="K230" s="46">
        <v>1</v>
      </c>
      <c r="L230" s="24" t="s">
        <v>32</v>
      </c>
      <c r="M230" s="24" t="s">
        <v>33</v>
      </c>
      <c r="N230" s="24" t="s">
        <v>443</v>
      </c>
      <c r="O230" s="26">
        <v>44943</v>
      </c>
      <c r="P230" s="35"/>
      <c r="Q230" s="25">
        <v>150000</v>
      </c>
      <c r="R230" s="25">
        <v>0</v>
      </c>
      <c r="S230" s="25">
        <f t="shared" si="3"/>
        <v>150000</v>
      </c>
      <c r="T230" s="24" t="s">
        <v>444</v>
      </c>
      <c r="U230" s="24"/>
    </row>
    <row r="231" spans="1:21" x14ac:dyDescent="0.25">
      <c r="A231" s="33" t="s">
        <v>780</v>
      </c>
      <c r="B231" s="24" t="s">
        <v>781</v>
      </c>
      <c r="C231" s="24" t="s">
        <v>440</v>
      </c>
      <c r="D231" s="24" t="s">
        <v>782</v>
      </c>
      <c r="E231" s="34">
        <v>1800690</v>
      </c>
      <c r="F231" s="24" t="s">
        <v>28</v>
      </c>
      <c r="G231" s="24" t="s">
        <v>29</v>
      </c>
      <c r="H231" s="34">
        <v>320343</v>
      </c>
      <c r="I231" s="34"/>
      <c r="J231" s="34" t="s">
        <v>31</v>
      </c>
      <c r="K231" s="46">
        <v>1</v>
      </c>
      <c r="L231" s="24" t="s">
        <v>32</v>
      </c>
      <c r="M231" s="24" t="s">
        <v>33</v>
      </c>
      <c r="N231" s="24" t="s">
        <v>443</v>
      </c>
      <c r="O231" s="26">
        <v>44943</v>
      </c>
      <c r="P231" s="35"/>
      <c r="Q231" s="25">
        <v>150000</v>
      </c>
      <c r="R231" s="25">
        <v>0</v>
      </c>
      <c r="S231" s="25">
        <f t="shared" si="3"/>
        <v>150000</v>
      </c>
      <c r="T231" s="24" t="s">
        <v>444</v>
      </c>
      <c r="U231" s="24"/>
    </row>
    <row r="232" spans="1:21" x14ac:dyDescent="0.25">
      <c r="A232" s="33" t="s">
        <v>783</v>
      </c>
      <c r="B232" s="24" t="s">
        <v>523</v>
      </c>
      <c r="C232" s="24" t="s">
        <v>440</v>
      </c>
      <c r="D232" s="24" t="s">
        <v>784</v>
      </c>
      <c r="E232" s="34">
        <v>1702512</v>
      </c>
      <c r="F232" s="24" t="s">
        <v>28</v>
      </c>
      <c r="G232" s="24" t="s">
        <v>29</v>
      </c>
      <c r="H232" s="34">
        <v>320353</v>
      </c>
      <c r="I232" s="34"/>
      <c r="J232" s="34" t="s">
        <v>31</v>
      </c>
      <c r="K232" s="46">
        <v>1</v>
      </c>
      <c r="L232" s="24" t="s">
        <v>32</v>
      </c>
      <c r="M232" s="24" t="s">
        <v>33</v>
      </c>
      <c r="N232" s="24" t="s">
        <v>443</v>
      </c>
      <c r="O232" s="26">
        <v>44943</v>
      </c>
      <c r="P232" s="35"/>
      <c r="Q232" s="25">
        <v>150000</v>
      </c>
      <c r="R232" s="25">
        <v>0</v>
      </c>
      <c r="S232" s="25">
        <f t="shared" si="3"/>
        <v>150000</v>
      </c>
      <c r="T232" s="24" t="s">
        <v>444</v>
      </c>
      <c r="U232" s="24"/>
    </row>
    <row r="233" spans="1:21" x14ac:dyDescent="0.25">
      <c r="A233" s="33" t="s">
        <v>785</v>
      </c>
      <c r="B233" s="24" t="s">
        <v>470</v>
      </c>
      <c r="C233" s="24" t="s">
        <v>440</v>
      </c>
      <c r="D233" s="24" t="s">
        <v>786</v>
      </c>
      <c r="E233" s="34" t="s">
        <v>472</v>
      </c>
      <c r="F233" s="24" t="s">
        <v>28</v>
      </c>
      <c r="G233" s="24" t="s">
        <v>29</v>
      </c>
      <c r="H233" s="34">
        <v>320362</v>
      </c>
      <c r="I233" s="34"/>
      <c r="J233" s="34" t="s">
        <v>31</v>
      </c>
      <c r="K233" s="46">
        <v>1</v>
      </c>
      <c r="L233" s="24" t="s">
        <v>32</v>
      </c>
      <c r="M233" s="24" t="s">
        <v>33</v>
      </c>
      <c r="N233" s="24" t="s">
        <v>443</v>
      </c>
      <c r="O233" s="26">
        <v>44943</v>
      </c>
      <c r="P233" s="35"/>
      <c r="Q233" s="25">
        <v>150000</v>
      </c>
      <c r="R233" s="25">
        <v>0</v>
      </c>
      <c r="S233" s="25">
        <f t="shared" si="3"/>
        <v>150000</v>
      </c>
      <c r="T233" s="24" t="s">
        <v>444</v>
      </c>
      <c r="U233" s="24"/>
    </row>
    <row r="234" spans="1:21" x14ac:dyDescent="0.25">
      <c r="A234" s="33" t="s">
        <v>787</v>
      </c>
      <c r="B234" s="24" t="s">
        <v>547</v>
      </c>
      <c r="C234" s="24" t="s">
        <v>440</v>
      </c>
      <c r="D234" s="24" t="s">
        <v>788</v>
      </c>
      <c r="E234" s="34">
        <v>1701509</v>
      </c>
      <c r="F234" s="24" t="s">
        <v>28</v>
      </c>
      <c r="G234" s="24" t="s">
        <v>29</v>
      </c>
      <c r="H234" s="34">
        <v>320373</v>
      </c>
      <c r="I234" s="34"/>
      <c r="J234" s="34" t="s">
        <v>31</v>
      </c>
      <c r="K234" s="46">
        <v>1</v>
      </c>
      <c r="L234" s="24" t="s">
        <v>32</v>
      </c>
      <c r="M234" s="24" t="s">
        <v>33</v>
      </c>
      <c r="N234" s="24" t="s">
        <v>443</v>
      </c>
      <c r="O234" s="26">
        <v>44943</v>
      </c>
      <c r="P234" s="35"/>
      <c r="Q234" s="25">
        <v>150000</v>
      </c>
      <c r="R234" s="25">
        <v>0</v>
      </c>
      <c r="S234" s="25">
        <f t="shared" si="3"/>
        <v>150000</v>
      </c>
      <c r="T234" s="24" t="s">
        <v>444</v>
      </c>
      <c r="U234" s="24"/>
    </row>
    <row r="235" spans="1:21" x14ac:dyDescent="0.25">
      <c r="A235" s="33" t="s">
        <v>789</v>
      </c>
      <c r="B235" s="24" t="s">
        <v>564</v>
      </c>
      <c r="C235" s="24" t="s">
        <v>440</v>
      </c>
      <c r="D235" s="24" t="s">
        <v>790</v>
      </c>
      <c r="E235" s="34">
        <v>1800236</v>
      </c>
      <c r="F235" s="24" t="s">
        <v>28</v>
      </c>
      <c r="G235" s="24" t="s">
        <v>29</v>
      </c>
      <c r="H235" s="34">
        <v>320393</v>
      </c>
      <c r="I235" s="34"/>
      <c r="J235" s="34" t="s">
        <v>31</v>
      </c>
      <c r="K235" s="46">
        <v>1</v>
      </c>
      <c r="L235" s="24" t="s">
        <v>32</v>
      </c>
      <c r="M235" s="24" t="s">
        <v>33</v>
      </c>
      <c r="N235" s="24" t="s">
        <v>443</v>
      </c>
      <c r="O235" s="26">
        <v>44943</v>
      </c>
      <c r="P235" s="35"/>
      <c r="Q235" s="25">
        <v>75000</v>
      </c>
      <c r="R235" s="25">
        <v>0</v>
      </c>
      <c r="S235" s="25">
        <f t="shared" si="3"/>
        <v>75000</v>
      </c>
      <c r="T235" s="24" t="s">
        <v>444</v>
      </c>
      <c r="U235" s="24"/>
    </row>
    <row r="236" spans="1:21" x14ac:dyDescent="0.25">
      <c r="A236" s="33" t="s">
        <v>791</v>
      </c>
      <c r="B236" s="24" t="s">
        <v>792</v>
      </c>
      <c r="C236" s="24" t="s">
        <v>440</v>
      </c>
      <c r="D236" s="24" t="s">
        <v>793</v>
      </c>
      <c r="E236" s="34" t="s">
        <v>794</v>
      </c>
      <c r="F236" s="24" t="s">
        <v>28</v>
      </c>
      <c r="G236" s="24" t="s">
        <v>29</v>
      </c>
      <c r="H236" s="34">
        <v>320403</v>
      </c>
      <c r="I236" s="34"/>
      <c r="J236" s="34" t="s">
        <v>31</v>
      </c>
      <c r="K236" s="46">
        <v>1</v>
      </c>
      <c r="L236" s="24" t="s">
        <v>32</v>
      </c>
      <c r="M236" s="24" t="s">
        <v>33</v>
      </c>
      <c r="N236" s="24" t="s">
        <v>443</v>
      </c>
      <c r="O236" s="26">
        <v>44943</v>
      </c>
      <c r="P236" s="35"/>
      <c r="Q236" s="25">
        <v>140000</v>
      </c>
      <c r="R236" s="25">
        <v>0</v>
      </c>
      <c r="S236" s="25">
        <f t="shared" si="3"/>
        <v>140000</v>
      </c>
      <c r="T236" s="24" t="s">
        <v>444</v>
      </c>
      <c r="U236" s="24"/>
    </row>
    <row r="237" spans="1:21" x14ac:dyDescent="0.25">
      <c r="A237" s="33" t="s">
        <v>795</v>
      </c>
      <c r="B237" s="24" t="s">
        <v>139</v>
      </c>
      <c r="C237" s="24" t="s">
        <v>440</v>
      </c>
      <c r="D237" s="24" t="s">
        <v>796</v>
      </c>
      <c r="E237" s="34">
        <v>1800273</v>
      </c>
      <c r="F237" s="24" t="s">
        <v>28</v>
      </c>
      <c r="G237" s="24" t="s">
        <v>29</v>
      </c>
      <c r="H237" s="34">
        <v>320415</v>
      </c>
      <c r="I237" s="34"/>
      <c r="J237" s="34" t="s">
        <v>31</v>
      </c>
      <c r="K237" s="46">
        <v>1</v>
      </c>
      <c r="L237" s="24" t="s">
        <v>32</v>
      </c>
      <c r="M237" s="24" t="s">
        <v>33</v>
      </c>
      <c r="N237" s="24" t="s">
        <v>443</v>
      </c>
      <c r="O237" s="26">
        <v>44943</v>
      </c>
      <c r="P237" s="35"/>
      <c r="Q237" s="25">
        <v>150000</v>
      </c>
      <c r="R237" s="25">
        <v>0</v>
      </c>
      <c r="S237" s="25">
        <f t="shared" si="3"/>
        <v>150000</v>
      </c>
      <c r="T237" s="24" t="s">
        <v>444</v>
      </c>
      <c r="U237" s="24"/>
    </row>
    <row r="238" spans="1:21" x14ac:dyDescent="0.25">
      <c r="A238" s="33" t="s">
        <v>797</v>
      </c>
      <c r="B238" s="24" t="s">
        <v>518</v>
      </c>
      <c r="C238" s="24" t="s">
        <v>440</v>
      </c>
      <c r="D238" s="24" t="s">
        <v>798</v>
      </c>
      <c r="E238" s="34">
        <v>1800183</v>
      </c>
      <c r="F238" s="24" t="s">
        <v>28</v>
      </c>
      <c r="G238" s="24" t="s">
        <v>29</v>
      </c>
      <c r="H238" s="34">
        <v>320428</v>
      </c>
      <c r="I238" s="34"/>
      <c r="J238" s="34" t="s">
        <v>31</v>
      </c>
      <c r="K238" s="46">
        <v>1</v>
      </c>
      <c r="L238" s="24" t="s">
        <v>32</v>
      </c>
      <c r="M238" s="24" t="s">
        <v>33</v>
      </c>
      <c r="N238" s="24" t="s">
        <v>443</v>
      </c>
      <c r="O238" s="26">
        <v>44943</v>
      </c>
      <c r="P238" s="35"/>
      <c r="Q238" s="25">
        <v>141120</v>
      </c>
      <c r="R238" s="25">
        <v>0</v>
      </c>
      <c r="S238" s="25">
        <f t="shared" si="3"/>
        <v>141120</v>
      </c>
      <c r="T238" s="24" t="s">
        <v>444</v>
      </c>
      <c r="U238" s="24"/>
    </row>
    <row r="239" spans="1:21" x14ac:dyDescent="0.25">
      <c r="A239" s="33" t="s">
        <v>799</v>
      </c>
      <c r="B239" s="24" t="s">
        <v>559</v>
      </c>
      <c r="C239" s="24" t="s">
        <v>440</v>
      </c>
      <c r="D239" s="24" t="s">
        <v>800</v>
      </c>
      <c r="E239" s="34">
        <v>1800505</v>
      </c>
      <c r="F239" s="24" t="s">
        <v>28</v>
      </c>
      <c r="G239" s="24" t="s">
        <v>29</v>
      </c>
      <c r="H239" s="34">
        <v>320456</v>
      </c>
      <c r="I239" s="34"/>
      <c r="J239" s="34" t="s">
        <v>31</v>
      </c>
      <c r="K239" s="46">
        <v>1</v>
      </c>
      <c r="L239" s="24" t="s">
        <v>32</v>
      </c>
      <c r="M239" s="24" t="s">
        <v>33</v>
      </c>
      <c r="N239" s="24" t="s">
        <v>443</v>
      </c>
      <c r="O239" s="26">
        <v>44943</v>
      </c>
      <c r="P239" s="35"/>
      <c r="Q239" s="25">
        <v>150000</v>
      </c>
      <c r="R239" s="25">
        <v>0</v>
      </c>
      <c r="S239" s="25">
        <f t="shared" si="3"/>
        <v>150000</v>
      </c>
      <c r="T239" s="24" t="s">
        <v>444</v>
      </c>
      <c r="U239" s="24"/>
    </row>
    <row r="240" spans="1:21" x14ac:dyDescent="0.25">
      <c r="A240" s="33" t="s">
        <v>801</v>
      </c>
      <c r="B240" s="24" t="s">
        <v>523</v>
      </c>
      <c r="C240" s="24" t="s">
        <v>440</v>
      </c>
      <c r="D240" s="24" t="s">
        <v>802</v>
      </c>
      <c r="E240" s="34">
        <v>1702512</v>
      </c>
      <c r="F240" s="24" t="s">
        <v>28</v>
      </c>
      <c r="G240" s="24" t="s">
        <v>29</v>
      </c>
      <c r="H240" s="34">
        <v>320462</v>
      </c>
      <c r="I240" s="34"/>
      <c r="J240" s="34" t="s">
        <v>31</v>
      </c>
      <c r="K240" s="46">
        <v>1</v>
      </c>
      <c r="L240" s="24" t="s">
        <v>32</v>
      </c>
      <c r="M240" s="24" t="s">
        <v>33</v>
      </c>
      <c r="N240" s="24" t="s">
        <v>443</v>
      </c>
      <c r="O240" s="26">
        <v>44943</v>
      </c>
      <c r="P240" s="35"/>
      <c r="Q240" s="25">
        <v>115202</v>
      </c>
      <c r="R240" s="25">
        <v>0</v>
      </c>
      <c r="S240" s="25">
        <f t="shared" si="3"/>
        <v>115202</v>
      </c>
      <c r="T240" s="24" t="s">
        <v>444</v>
      </c>
      <c r="U240" s="24"/>
    </row>
    <row r="241" spans="1:21" x14ac:dyDescent="0.25">
      <c r="A241" s="33" t="s">
        <v>803</v>
      </c>
      <c r="B241" s="24" t="s">
        <v>804</v>
      </c>
      <c r="C241" s="24" t="s">
        <v>440</v>
      </c>
      <c r="D241" s="24" t="s">
        <v>805</v>
      </c>
      <c r="E241" s="34">
        <v>1702667</v>
      </c>
      <c r="F241" s="24" t="s">
        <v>28</v>
      </c>
      <c r="G241" s="24" t="s">
        <v>29</v>
      </c>
      <c r="H241" s="34">
        <v>320469</v>
      </c>
      <c r="I241" s="34"/>
      <c r="J241" s="34" t="s">
        <v>31</v>
      </c>
      <c r="K241" s="46">
        <v>1</v>
      </c>
      <c r="L241" s="24" t="s">
        <v>32</v>
      </c>
      <c r="M241" s="24" t="s">
        <v>33</v>
      </c>
      <c r="N241" s="24" t="s">
        <v>443</v>
      </c>
      <c r="O241" s="26">
        <v>44943</v>
      </c>
      <c r="P241" s="35"/>
      <c r="Q241" s="25">
        <v>150000</v>
      </c>
      <c r="R241" s="25">
        <v>0</v>
      </c>
      <c r="S241" s="25">
        <f t="shared" si="3"/>
        <v>150000</v>
      </c>
      <c r="T241" s="24" t="s">
        <v>444</v>
      </c>
      <c r="U241" s="24"/>
    </row>
    <row r="242" spans="1:21" x14ac:dyDescent="0.25">
      <c r="A242" s="33" t="s">
        <v>806</v>
      </c>
      <c r="B242" s="24" t="s">
        <v>807</v>
      </c>
      <c r="C242" s="24" t="s">
        <v>440</v>
      </c>
      <c r="D242" s="24" t="s">
        <v>808</v>
      </c>
      <c r="E242" s="34">
        <v>1700016</v>
      </c>
      <c r="F242" s="24" t="s">
        <v>28</v>
      </c>
      <c r="G242" s="24" t="s">
        <v>29</v>
      </c>
      <c r="H242" s="34">
        <v>320484</v>
      </c>
      <c r="I242" s="34"/>
      <c r="J242" s="34" t="s">
        <v>31</v>
      </c>
      <c r="K242" s="46">
        <v>1</v>
      </c>
      <c r="L242" s="24" t="s">
        <v>32</v>
      </c>
      <c r="M242" s="24" t="s">
        <v>33</v>
      </c>
      <c r="N242" s="24" t="s">
        <v>443</v>
      </c>
      <c r="O242" s="26">
        <v>44943</v>
      </c>
      <c r="P242" s="35"/>
      <c r="Q242" s="25">
        <v>150000</v>
      </c>
      <c r="R242" s="25">
        <v>0</v>
      </c>
      <c r="S242" s="25">
        <f t="shared" si="3"/>
        <v>150000</v>
      </c>
      <c r="T242" s="24" t="s">
        <v>444</v>
      </c>
      <c r="U242" s="24"/>
    </row>
    <row r="243" spans="1:21" x14ac:dyDescent="0.25">
      <c r="A243" s="33" t="s">
        <v>809</v>
      </c>
      <c r="B243" s="24" t="s">
        <v>810</v>
      </c>
      <c r="C243" s="24" t="s">
        <v>440</v>
      </c>
      <c r="D243" s="24" t="s">
        <v>811</v>
      </c>
      <c r="E243" s="34" t="s">
        <v>812</v>
      </c>
      <c r="F243" s="24" t="s">
        <v>28</v>
      </c>
      <c r="G243" s="24" t="s">
        <v>29</v>
      </c>
      <c r="H243" s="34">
        <v>320486</v>
      </c>
      <c r="I243" s="34"/>
      <c r="J243" s="34" t="s">
        <v>31</v>
      </c>
      <c r="K243" s="46">
        <v>1</v>
      </c>
      <c r="L243" s="24" t="s">
        <v>32</v>
      </c>
      <c r="M243" s="24" t="s">
        <v>33</v>
      </c>
      <c r="N243" s="24" t="s">
        <v>443</v>
      </c>
      <c r="O243" s="26">
        <v>44943</v>
      </c>
      <c r="P243" s="35"/>
      <c r="Q243" s="25">
        <v>150000</v>
      </c>
      <c r="R243" s="25">
        <v>0</v>
      </c>
      <c r="S243" s="25">
        <f t="shared" si="3"/>
        <v>150000</v>
      </c>
      <c r="T243" s="24" t="s">
        <v>444</v>
      </c>
      <c r="U243" s="24"/>
    </row>
    <row r="244" spans="1:21" x14ac:dyDescent="0.25">
      <c r="A244" s="33" t="s">
        <v>813</v>
      </c>
      <c r="B244" s="24" t="s">
        <v>814</v>
      </c>
      <c r="C244" s="24" t="s">
        <v>440</v>
      </c>
      <c r="D244" s="24" t="s">
        <v>815</v>
      </c>
      <c r="E244" s="34" t="s">
        <v>816</v>
      </c>
      <c r="F244" s="24" t="s">
        <v>28</v>
      </c>
      <c r="G244" s="24" t="s">
        <v>29</v>
      </c>
      <c r="H244" s="34">
        <v>320491</v>
      </c>
      <c r="I244" s="34"/>
      <c r="J244" s="34" t="s">
        <v>31</v>
      </c>
      <c r="K244" s="46">
        <v>1</v>
      </c>
      <c r="L244" s="24" t="s">
        <v>32</v>
      </c>
      <c r="M244" s="24" t="s">
        <v>33</v>
      </c>
      <c r="N244" s="24" t="s">
        <v>443</v>
      </c>
      <c r="O244" s="26">
        <v>44943</v>
      </c>
      <c r="P244" s="35"/>
      <c r="Q244" s="25">
        <v>150000</v>
      </c>
      <c r="R244" s="25">
        <v>0</v>
      </c>
      <c r="S244" s="25">
        <f t="shared" si="3"/>
        <v>150000</v>
      </c>
      <c r="T244" s="24" t="s">
        <v>444</v>
      </c>
      <c r="U244" s="24"/>
    </row>
    <row r="245" spans="1:21" x14ac:dyDescent="0.25">
      <c r="A245" s="33" t="s">
        <v>817</v>
      </c>
      <c r="B245" s="24" t="s">
        <v>62</v>
      </c>
      <c r="C245" s="24" t="s">
        <v>440</v>
      </c>
      <c r="D245" s="24" t="s">
        <v>818</v>
      </c>
      <c r="E245" s="34">
        <v>1701599</v>
      </c>
      <c r="F245" s="24" t="s">
        <v>28</v>
      </c>
      <c r="G245" s="24" t="s">
        <v>29</v>
      </c>
      <c r="H245" s="34">
        <v>320500</v>
      </c>
      <c r="I245" s="34"/>
      <c r="J245" s="34" t="s">
        <v>31</v>
      </c>
      <c r="K245" s="46">
        <v>1</v>
      </c>
      <c r="L245" s="24" t="s">
        <v>32</v>
      </c>
      <c r="M245" s="24" t="s">
        <v>33</v>
      </c>
      <c r="N245" s="24" t="s">
        <v>443</v>
      </c>
      <c r="O245" s="26">
        <v>44943</v>
      </c>
      <c r="P245" s="35"/>
      <c r="Q245" s="25">
        <v>150000</v>
      </c>
      <c r="R245" s="25">
        <v>0</v>
      </c>
      <c r="S245" s="25">
        <f t="shared" si="3"/>
        <v>150000</v>
      </c>
      <c r="T245" s="24" t="s">
        <v>444</v>
      </c>
      <c r="U245" s="24"/>
    </row>
    <row r="246" spans="1:21" x14ac:dyDescent="0.25">
      <c r="A246" s="33" t="s">
        <v>819</v>
      </c>
      <c r="B246" s="24" t="s">
        <v>90</v>
      </c>
      <c r="C246" s="24" t="s">
        <v>440</v>
      </c>
      <c r="D246" s="24" t="s">
        <v>820</v>
      </c>
      <c r="E246" s="34">
        <v>1702246</v>
      </c>
      <c r="F246" s="24" t="s">
        <v>28</v>
      </c>
      <c r="G246" s="24" t="s">
        <v>29</v>
      </c>
      <c r="H246" s="34">
        <v>320501</v>
      </c>
      <c r="I246" s="34"/>
      <c r="J246" s="34" t="s">
        <v>31</v>
      </c>
      <c r="K246" s="46">
        <v>1</v>
      </c>
      <c r="L246" s="24" t="s">
        <v>32</v>
      </c>
      <c r="M246" s="24" t="s">
        <v>33</v>
      </c>
      <c r="N246" s="24" t="s">
        <v>443</v>
      </c>
      <c r="O246" s="26">
        <v>44943</v>
      </c>
      <c r="P246" s="35"/>
      <c r="Q246" s="25">
        <v>150000</v>
      </c>
      <c r="R246" s="25">
        <v>0</v>
      </c>
      <c r="S246" s="25">
        <f t="shared" si="3"/>
        <v>150000</v>
      </c>
      <c r="T246" s="24" t="s">
        <v>444</v>
      </c>
      <c r="U246" s="24"/>
    </row>
    <row r="247" spans="1:21" x14ac:dyDescent="0.25">
      <c r="A247" s="33" t="s">
        <v>821</v>
      </c>
      <c r="B247" s="24" t="s">
        <v>822</v>
      </c>
      <c r="C247" s="24" t="s">
        <v>440</v>
      </c>
      <c r="D247" s="24" t="s">
        <v>823</v>
      </c>
      <c r="E247" s="34">
        <v>1800548</v>
      </c>
      <c r="F247" s="24" t="s">
        <v>28</v>
      </c>
      <c r="G247" s="24" t="s">
        <v>29</v>
      </c>
      <c r="H247" s="34">
        <v>320520</v>
      </c>
      <c r="I247" s="34"/>
      <c r="J247" s="34" t="s">
        <v>31</v>
      </c>
      <c r="K247" s="46">
        <v>1</v>
      </c>
      <c r="L247" s="24" t="s">
        <v>32</v>
      </c>
      <c r="M247" s="24" t="s">
        <v>33</v>
      </c>
      <c r="N247" s="24" t="s">
        <v>443</v>
      </c>
      <c r="O247" s="26">
        <v>44943</v>
      </c>
      <c r="P247" s="35"/>
      <c r="Q247" s="25">
        <v>150000</v>
      </c>
      <c r="R247" s="25">
        <v>0</v>
      </c>
      <c r="S247" s="25">
        <f t="shared" si="3"/>
        <v>150000</v>
      </c>
      <c r="T247" s="24" t="s">
        <v>444</v>
      </c>
      <c r="U247" s="24"/>
    </row>
    <row r="248" spans="1:21" x14ac:dyDescent="0.25">
      <c r="A248" s="33" t="s">
        <v>824</v>
      </c>
      <c r="B248" s="24" t="s">
        <v>579</v>
      </c>
      <c r="C248" s="24" t="s">
        <v>440</v>
      </c>
      <c r="D248" s="24" t="s">
        <v>825</v>
      </c>
      <c r="E248" s="34">
        <v>1602719</v>
      </c>
      <c r="F248" s="24" t="s">
        <v>28</v>
      </c>
      <c r="G248" s="24" t="s">
        <v>29</v>
      </c>
      <c r="H248" s="34">
        <v>320548</v>
      </c>
      <c r="I248" s="34"/>
      <c r="J248" s="34" t="s">
        <v>31</v>
      </c>
      <c r="K248" s="46">
        <v>1</v>
      </c>
      <c r="L248" s="24" t="s">
        <v>32</v>
      </c>
      <c r="M248" s="24" t="s">
        <v>33</v>
      </c>
      <c r="N248" s="24" t="s">
        <v>443</v>
      </c>
      <c r="O248" s="26">
        <v>44943</v>
      </c>
      <c r="P248" s="35"/>
      <c r="Q248" s="25">
        <v>150000</v>
      </c>
      <c r="R248" s="25">
        <v>0</v>
      </c>
      <c r="S248" s="25">
        <f t="shared" si="3"/>
        <v>150000</v>
      </c>
      <c r="T248" s="24" t="s">
        <v>444</v>
      </c>
      <c r="U248" s="24"/>
    </row>
    <row r="249" spans="1:21" x14ac:dyDescent="0.25">
      <c r="A249" s="33" t="s">
        <v>826</v>
      </c>
      <c r="B249" s="24" t="s">
        <v>456</v>
      </c>
      <c r="C249" s="24" t="s">
        <v>440</v>
      </c>
      <c r="D249" s="24" t="s">
        <v>827</v>
      </c>
      <c r="E249" s="34" t="s">
        <v>458</v>
      </c>
      <c r="F249" s="24" t="s">
        <v>28</v>
      </c>
      <c r="G249" s="24" t="s">
        <v>29</v>
      </c>
      <c r="H249" s="34">
        <v>320551</v>
      </c>
      <c r="I249" s="34"/>
      <c r="J249" s="34" t="s">
        <v>31</v>
      </c>
      <c r="K249" s="46">
        <v>1</v>
      </c>
      <c r="L249" s="24" t="s">
        <v>32</v>
      </c>
      <c r="M249" s="24" t="s">
        <v>33</v>
      </c>
      <c r="N249" s="24" t="s">
        <v>443</v>
      </c>
      <c r="O249" s="26">
        <v>44943</v>
      </c>
      <c r="P249" s="35"/>
      <c r="Q249" s="25">
        <v>150000</v>
      </c>
      <c r="R249" s="25">
        <v>0</v>
      </c>
      <c r="S249" s="25">
        <f t="shared" si="3"/>
        <v>150000</v>
      </c>
      <c r="T249" s="24" t="s">
        <v>444</v>
      </c>
      <c r="U249" s="24"/>
    </row>
    <row r="250" spans="1:21" x14ac:dyDescent="0.25">
      <c r="A250" s="33" t="s">
        <v>828</v>
      </c>
      <c r="B250" s="24" t="s">
        <v>829</v>
      </c>
      <c r="C250" s="24" t="s">
        <v>440</v>
      </c>
      <c r="D250" s="24" t="s">
        <v>830</v>
      </c>
      <c r="E250" s="34">
        <v>1800405</v>
      </c>
      <c r="F250" s="24" t="s">
        <v>28</v>
      </c>
      <c r="G250" s="24" t="s">
        <v>29</v>
      </c>
      <c r="H250" s="34">
        <v>320557</v>
      </c>
      <c r="I250" s="34"/>
      <c r="J250" s="34" t="s">
        <v>31</v>
      </c>
      <c r="K250" s="46">
        <v>1</v>
      </c>
      <c r="L250" s="24" t="s">
        <v>32</v>
      </c>
      <c r="M250" s="24" t="s">
        <v>33</v>
      </c>
      <c r="N250" s="24" t="s">
        <v>443</v>
      </c>
      <c r="O250" s="26">
        <v>44943</v>
      </c>
      <c r="P250" s="35"/>
      <c r="Q250" s="25">
        <v>150000</v>
      </c>
      <c r="R250" s="25">
        <v>0</v>
      </c>
      <c r="S250" s="25">
        <f t="shared" si="3"/>
        <v>150000</v>
      </c>
      <c r="T250" s="24" t="s">
        <v>444</v>
      </c>
      <c r="U250" s="24"/>
    </row>
    <row r="251" spans="1:21" x14ac:dyDescent="0.25">
      <c r="A251" s="33" t="s">
        <v>831</v>
      </c>
      <c r="B251" s="24" t="s">
        <v>832</v>
      </c>
      <c r="C251" s="24" t="s">
        <v>440</v>
      </c>
      <c r="D251" s="24" t="s">
        <v>833</v>
      </c>
      <c r="E251" s="34">
        <v>1702768</v>
      </c>
      <c r="F251" s="24" t="s">
        <v>28</v>
      </c>
      <c r="G251" s="24" t="s">
        <v>29</v>
      </c>
      <c r="H251" s="34">
        <v>320559</v>
      </c>
      <c r="I251" s="34"/>
      <c r="J251" s="34" t="s">
        <v>31</v>
      </c>
      <c r="K251" s="46">
        <v>1</v>
      </c>
      <c r="L251" s="24" t="s">
        <v>32</v>
      </c>
      <c r="M251" s="24" t="s">
        <v>33</v>
      </c>
      <c r="N251" s="24" t="s">
        <v>443</v>
      </c>
      <c r="O251" s="26">
        <v>44943</v>
      </c>
      <c r="P251" s="35"/>
      <c r="Q251" s="25">
        <v>150000</v>
      </c>
      <c r="R251" s="25">
        <v>0</v>
      </c>
      <c r="S251" s="25">
        <f t="shared" si="3"/>
        <v>150000</v>
      </c>
      <c r="T251" s="24" t="s">
        <v>444</v>
      </c>
      <c r="U251" s="24"/>
    </row>
    <row r="252" spans="1:21" x14ac:dyDescent="0.25">
      <c r="A252" s="33" t="s">
        <v>834</v>
      </c>
      <c r="B252" s="24" t="s">
        <v>829</v>
      </c>
      <c r="C252" s="24" t="s">
        <v>440</v>
      </c>
      <c r="D252" s="24" t="s">
        <v>835</v>
      </c>
      <c r="E252" s="34">
        <v>1800405</v>
      </c>
      <c r="F252" s="24" t="s">
        <v>28</v>
      </c>
      <c r="G252" s="24" t="s">
        <v>29</v>
      </c>
      <c r="H252" s="34">
        <v>320561</v>
      </c>
      <c r="I252" s="34"/>
      <c r="J252" s="34" t="s">
        <v>31</v>
      </c>
      <c r="K252" s="46">
        <v>1</v>
      </c>
      <c r="L252" s="24" t="s">
        <v>32</v>
      </c>
      <c r="M252" s="24" t="s">
        <v>33</v>
      </c>
      <c r="N252" s="24" t="s">
        <v>443</v>
      </c>
      <c r="O252" s="26">
        <v>44943</v>
      </c>
      <c r="P252" s="35"/>
      <c r="Q252" s="25">
        <v>150000</v>
      </c>
      <c r="R252" s="25">
        <v>0</v>
      </c>
      <c r="S252" s="25">
        <f t="shared" si="3"/>
        <v>150000</v>
      </c>
      <c r="T252" s="24" t="s">
        <v>444</v>
      </c>
      <c r="U252" s="24"/>
    </row>
    <row r="253" spans="1:21" x14ac:dyDescent="0.25">
      <c r="A253" s="33" t="s">
        <v>836</v>
      </c>
      <c r="B253" s="24" t="s">
        <v>37</v>
      </c>
      <c r="C253" s="24" t="s">
        <v>440</v>
      </c>
      <c r="D253" s="24" t="s">
        <v>837</v>
      </c>
      <c r="E253" s="34">
        <v>1702507</v>
      </c>
      <c r="F253" s="24" t="s">
        <v>28</v>
      </c>
      <c r="G253" s="24" t="s">
        <v>29</v>
      </c>
      <c r="H253" s="34">
        <v>320575</v>
      </c>
      <c r="I253" s="34"/>
      <c r="J253" s="34" t="s">
        <v>31</v>
      </c>
      <c r="K253" s="46">
        <v>1</v>
      </c>
      <c r="L253" s="24" t="s">
        <v>32</v>
      </c>
      <c r="M253" s="24" t="s">
        <v>33</v>
      </c>
      <c r="N253" s="24" t="s">
        <v>443</v>
      </c>
      <c r="O253" s="26">
        <v>44943</v>
      </c>
      <c r="P253" s="35"/>
      <c r="Q253" s="25">
        <v>150000</v>
      </c>
      <c r="R253" s="25">
        <v>0</v>
      </c>
      <c r="S253" s="25">
        <f t="shared" si="3"/>
        <v>150000</v>
      </c>
      <c r="T253" s="24" t="s">
        <v>444</v>
      </c>
      <c r="U253" s="24"/>
    </row>
    <row r="254" spans="1:21" x14ac:dyDescent="0.25">
      <c r="A254" s="33" t="s">
        <v>838</v>
      </c>
      <c r="B254" s="24" t="s">
        <v>829</v>
      </c>
      <c r="C254" s="24" t="s">
        <v>440</v>
      </c>
      <c r="D254" s="24" t="s">
        <v>839</v>
      </c>
      <c r="E254" s="34">
        <v>1800405</v>
      </c>
      <c r="F254" s="24" t="s">
        <v>28</v>
      </c>
      <c r="G254" s="24" t="s">
        <v>29</v>
      </c>
      <c r="H254" s="34">
        <v>320584</v>
      </c>
      <c r="I254" s="34"/>
      <c r="J254" s="34" t="s">
        <v>31</v>
      </c>
      <c r="K254" s="46">
        <v>1</v>
      </c>
      <c r="L254" s="24" t="s">
        <v>32</v>
      </c>
      <c r="M254" s="24" t="s">
        <v>33</v>
      </c>
      <c r="N254" s="24" t="s">
        <v>443</v>
      </c>
      <c r="O254" s="26">
        <v>44943</v>
      </c>
      <c r="P254" s="35"/>
      <c r="Q254" s="25">
        <v>150000</v>
      </c>
      <c r="R254" s="25">
        <v>0</v>
      </c>
      <c r="S254" s="25">
        <f t="shared" si="3"/>
        <v>150000</v>
      </c>
      <c r="T254" s="24" t="s">
        <v>444</v>
      </c>
      <c r="U254" s="24"/>
    </row>
    <row r="255" spans="1:21" x14ac:dyDescent="0.25">
      <c r="A255" s="33" t="s">
        <v>840</v>
      </c>
      <c r="B255" s="24" t="s">
        <v>841</v>
      </c>
      <c r="C255" s="24" t="s">
        <v>440</v>
      </c>
      <c r="D255" s="24" t="s">
        <v>842</v>
      </c>
      <c r="E255" s="34">
        <v>1800229</v>
      </c>
      <c r="F255" s="24" t="s">
        <v>28</v>
      </c>
      <c r="G255" s="24" t="s">
        <v>29</v>
      </c>
      <c r="H255" s="34">
        <v>320592</v>
      </c>
      <c r="I255" s="34"/>
      <c r="J255" s="34" t="s">
        <v>31</v>
      </c>
      <c r="K255" s="46">
        <v>1</v>
      </c>
      <c r="L255" s="24" t="s">
        <v>32</v>
      </c>
      <c r="M255" s="24" t="s">
        <v>33</v>
      </c>
      <c r="N255" s="24" t="s">
        <v>443</v>
      </c>
      <c r="O255" s="26">
        <v>44943</v>
      </c>
      <c r="P255" s="35"/>
      <c r="Q255" s="25">
        <v>150000</v>
      </c>
      <c r="R255" s="25">
        <v>0</v>
      </c>
      <c r="S255" s="25">
        <f t="shared" si="3"/>
        <v>150000</v>
      </c>
      <c r="T255" s="24" t="s">
        <v>444</v>
      </c>
      <c r="U255" s="24"/>
    </row>
    <row r="256" spans="1:21" x14ac:dyDescent="0.25">
      <c r="A256" s="33" t="s">
        <v>843</v>
      </c>
      <c r="B256" s="24" t="s">
        <v>523</v>
      </c>
      <c r="C256" s="24" t="s">
        <v>440</v>
      </c>
      <c r="D256" s="24" t="s">
        <v>844</v>
      </c>
      <c r="E256" s="34">
        <v>1702512</v>
      </c>
      <c r="F256" s="24" t="s">
        <v>28</v>
      </c>
      <c r="G256" s="24" t="s">
        <v>29</v>
      </c>
      <c r="H256" s="34">
        <v>320597</v>
      </c>
      <c r="I256" s="34"/>
      <c r="J256" s="34" t="s">
        <v>31</v>
      </c>
      <c r="K256" s="46">
        <v>1</v>
      </c>
      <c r="L256" s="24" t="s">
        <v>32</v>
      </c>
      <c r="M256" s="24" t="s">
        <v>33</v>
      </c>
      <c r="N256" s="24" t="s">
        <v>443</v>
      </c>
      <c r="O256" s="26">
        <v>44943</v>
      </c>
      <c r="P256" s="35"/>
      <c r="Q256" s="25">
        <v>150000</v>
      </c>
      <c r="R256" s="25">
        <v>0</v>
      </c>
      <c r="S256" s="25">
        <f t="shared" si="3"/>
        <v>150000</v>
      </c>
      <c r="T256" s="24" t="s">
        <v>444</v>
      </c>
      <c r="U256" s="24"/>
    </row>
    <row r="257" spans="1:21" x14ac:dyDescent="0.25">
      <c r="A257" s="33" t="s">
        <v>845</v>
      </c>
      <c r="B257" s="24" t="s">
        <v>841</v>
      </c>
      <c r="C257" s="24" t="s">
        <v>440</v>
      </c>
      <c r="D257" s="24" t="s">
        <v>846</v>
      </c>
      <c r="E257" s="34">
        <v>1800229</v>
      </c>
      <c r="F257" s="24" t="s">
        <v>28</v>
      </c>
      <c r="G257" s="24" t="s">
        <v>29</v>
      </c>
      <c r="H257" s="34">
        <v>320608</v>
      </c>
      <c r="I257" s="34"/>
      <c r="J257" s="34" t="s">
        <v>31</v>
      </c>
      <c r="K257" s="46">
        <v>1</v>
      </c>
      <c r="L257" s="24" t="s">
        <v>32</v>
      </c>
      <c r="M257" s="24" t="s">
        <v>33</v>
      </c>
      <c r="N257" s="24" t="s">
        <v>443</v>
      </c>
      <c r="O257" s="26">
        <v>44943</v>
      </c>
      <c r="P257" s="35"/>
      <c r="Q257" s="25">
        <v>150000</v>
      </c>
      <c r="R257" s="25">
        <v>0</v>
      </c>
      <c r="S257" s="25">
        <f t="shared" si="3"/>
        <v>150000</v>
      </c>
      <c r="T257" s="24" t="s">
        <v>444</v>
      </c>
      <c r="U257" s="24"/>
    </row>
    <row r="258" spans="1:21" x14ac:dyDescent="0.25">
      <c r="A258" s="33" t="s">
        <v>847</v>
      </c>
      <c r="B258" s="24" t="s">
        <v>822</v>
      </c>
      <c r="C258" s="24" t="s">
        <v>440</v>
      </c>
      <c r="D258" s="24" t="s">
        <v>848</v>
      </c>
      <c r="E258" s="34">
        <v>1800548</v>
      </c>
      <c r="F258" s="24" t="s">
        <v>28</v>
      </c>
      <c r="G258" s="24" t="s">
        <v>29</v>
      </c>
      <c r="H258" s="34">
        <v>320621</v>
      </c>
      <c r="I258" s="34"/>
      <c r="J258" s="34" t="s">
        <v>31</v>
      </c>
      <c r="K258" s="46">
        <v>1</v>
      </c>
      <c r="L258" s="24" t="s">
        <v>32</v>
      </c>
      <c r="M258" s="24" t="s">
        <v>33</v>
      </c>
      <c r="N258" s="24" t="s">
        <v>443</v>
      </c>
      <c r="O258" s="26">
        <v>44943</v>
      </c>
      <c r="P258" s="35"/>
      <c r="Q258" s="25">
        <v>150000</v>
      </c>
      <c r="R258" s="25">
        <v>0</v>
      </c>
      <c r="S258" s="25">
        <f t="shared" si="3"/>
        <v>150000</v>
      </c>
      <c r="T258" s="24" t="s">
        <v>444</v>
      </c>
      <c r="U258" s="24"/>
    </row>
    <row r="259" spans="1:21" x14ac:dyDescent="0.25">
      <c r="A259" s="33" t="s">
        <v>849</v>
      </c>
      <c r="B259" s="24" t="s">
        <v>615</v>
      </c>
      <c r="C259" s="24" t="s">
        <v>440</v>
      </c>
      <c r="D259" s="24" t="s">
        <v>850</v>
      </c>
      <c r="E259" s="34">
        <v>1800607</v>
      </c>
      <c r="F259" s="24" t="s">
        <v>28</v>
      </c>
      <c r="G259" s="24" t="s">
        <v>29</v>
      </c>
      <c r="H259" s="34">
        <v>320625</v>
      </c>
      <c r="I259" s="34"/>
      <c r="J259" s="34" t="s">
        <v>31</v>
      </c>
      <c r="K259" s="46">
        <v>1</v>
      </c>
      <c r="L259" s="24" t="s">
        <v>32</v>
      </c>
      <c r="M259" s="24" t="s">
        <v>33</v>
      </c>
      <c r="N259" s="24" t="s">
        <v>443</v>
      </c>
      <c r="O259" s="26">
        <v>44943</v>
      </c>
      <c r="P259" s="35"/>
      <c r="Q259" s="25">
        <v>150000</v>
      </c>
      <c r="R259" s="25">
        <v>0</v>
      </c>
      <c r="S259" s="25">
        <f t="shared" si="3"/>
        <v>150000</v>
      </c>
      <c r="T259" s="24" t="s">
        <v>444</v>
      </c>
      <c r="U259" s="24"/>
    </row>
    <row r="260" spans="1:21" x14ac:dyDescent="0.25">
      <c r="A260" s="33" t="s">
        <v>851</v>
      </c>
      <c r="B260" s="24" t="s">
        <v>474</v>
      </c>
      <c r="C260" s="24" t="s">
        <v>440</v>
      </c>
      <c r="D260" s="24" t="s">
        <v>852</v>
      </c>
      <c r="E260" s="34">
        <v>1602690</v>
      </c>
      <c r="F260" s="24" t="s">
        <v>28</v>
      </c>
      <c r="G260" s="24" t="s">
        <v>29</v>
      </c>
      <c r="H260" s="34">
        <v>320630</v>
      </c>
      <c r="I260" s="34"/>
      <c r="J260" s="34" t="s">
        <v>31</v>
      </c>
      <c r="K260" s="46">
        <v>1</v>
      </c>
      <c r="L260" s="24" t="s">
        <v>32</v>
      </c>
      <c r="M260" s="24" t="s">
        <v>33</v>
      </c>
      <c r="N260" s="24" t="s">
        <v>443</v>
      </c>
      <c r="O260" s="26">
        <v>44943</v>
      </c>
      <c r="P260" s="35"/>
      <c r="Q260" s="25">
        <v>150000</v>
      </c>
      <c r="R260" s="25">
        <v>0</v>
      </c>
      <c r="S260" s="25">
        <f t="shared" si="3"/>
        <v>150000</v>
      </c>
      <c r="T260" s="24" t="s">
        <v>444</v>
      </c>
      <c r="U260" s="24"/>
    </row>
    <row r="261" spans="1:21" x14ac:dyDescent="0.25">
      <c r="A261" s="33" t="s">
        <v>853</v>
      </c>
      <c r="B261" s="24" t="s">
        <v>854</v>
      </c>
      <c r="C261" s="24" t="s">
        <v>440</v>
      </c>
      <c r="D261" s="24" t="s">
        <v>855</v>
      </c>
      <c r="E261" s="34">
        <v>1702574</v>
      </c>
      <c r="F261" s="24" t="s">
        <v>28</v>
      </c>
      <c r="G261" s="24" t="s">
        <v>29</v>
      </c>
      <c r="H261" s="34">
        <v>320641</v>
      </c>
      <c r="I261" s="34"/>
      <c r="J261" s="34" t="s">
        <v>31</v>
      </c>
      <c r="K261" s="46">
        <v>1</v>
      </c>
      <c r="L261" s="24" t="s">
        <v>32</v>
      </c>
      <c r="M261" s="24" t="s">
        <v>33</v>
      </c>
      <c r="N261" s="24" t="s">
        <v>443</v>
      </c>
      <c r="O261" s="26">
        <v>44943</v>
      </c>
      <c r="P261" s="35"/>
      <c r="Q261" s="25">
        <v>149550</v>
      </c>
      <c r="R261" s="25">
        <v>0</v>
      </c>
      <c r="S261" s="25">
        <f t="shared" si="3"/>
        <v>149550</v>
      </c>
      <c r="T261" s="24" t="s">
        <v>444</v>
      </c>
      <c r="U261" s="24"/>
    </row>
    <row r="262" spans="1:21" x14ac:dyDescent="0.25">
      <c r="A262" s="33" t="s">
        <v>856</v>
      </c>
      <c r="B262" s="24" t="s">
        <v>518</v>
      </c>
      <c r="C262" s="24" t="s">
        <v>440</v>
      </c>
      <c r="D262" s="24" t="s">
        <v>857</v>
      </c>
      <c r="E262" s="34">
        <v>1800183</v>
      </c>
      <c r="F262" s="24" t="s">
        <v>28</v>
      </c>
      <c r="G262" s="24" t="s">
        <v>29</v>
      </c>
      <c r="H262" s="34">
        <v>320658</v>
      </c>
      <c r="I262" s="34"/>
      <c r="J262" s="34" t="s">
        <v>31</v>
      </c>
      <c r="K262" s="46">
        <v>1</v>
      </c>
      <c r="L262" s="24" t="s">
        <v>32</v>
      </c>
      <c r="M262" s="24" t="s">
        <v>33</v>
      </c>
      <c r="N262" s="24" t="s">
        <v>443</v>
      </c>
      <c r="O262" s="26">
        <v>44943</v>
      </c>
      <c r="P262" s="35"/>
      <c r="Q262" s="25">
        <v>150000</v>
      </c>
      <c r="R262" s="25">
        <v>0</v>
      </c>
      <c r="S262" s="25">
        <f t="shared" ref="S262:S325" si="4">Q262-R262</f>
        <v>150000</v>
      </c>
      <c r="T262" s="24" t="s">
        <v>444</v>
      </c>
      <c r="U262" s="24"/>
    </row>
    <row r="263" spans="1:21" x14ac:dyDescent="0.25">
      <c r="A263" s="33" t="s">
        <v>858</v>
      </c>
      <c r="B263" s="24" t="s">
        <v>559</v>
      </c>
      <c r="C263" s="24" t="s">
        <v>440</v>
      </c>
      <c r="D263" s="24" t="s">
        <v>859</v>
      </c>
      <c r="E263" s="34">
        <v>1800505</v>
      </c>
      <c r="F263" s="24" t="s">
        <v>28</v>
      </c>
      <c r="G263" s="24" t="s">
        <v>29</v>
      </c>
      <c r="H263" s="34">
        <v>320661</v>
      </c>
      <c r="I263" s="34"/>
      <c r="J263" s="34" t="s">
        <v>31</v>
      </c>
      <c r="K263" s="46">
        <v>1</v>
      </c>
      <c r="L263" s="24" t="s">
        <v>32</v>
      </c>
      <c r="M263" s="24" t="s">
        <v>33</v>
      </c>
      <c r="N263" s="24" t="s">
        <v>443</v>
      </c>
      <c r="O263" s="26">
        <v>44943</v>
      </c>
      <c r="P263" s="35"/>
      <c r="Q263" s="25">
        <v>150000</v>
      </c>
      <c r="R263" s="25">
        <v>0</v>
      </c>
      <c r="S263" s="25">
        <f t="shared" si="4"/>
        <v>150000</v>
      </c>
      <c r="T263" s="24" t="s">
        <v>444</v>
      </c>
      <c r="U263" s="24"/>
    </row>
    <row r="264" spans="1:21" x14ac:dyDescent="0.25">
      <c r="A264" s="33" t="s">
        <v>860</v>
      </c>
      <c r="B264" s="24" t="s">
        <v>82</v>
      </c>
      <c r="C264" s="24" t="s">
        <v>440</v>
      </c>
      <c r="D264" s="24" t="s">
        <v>861</v>
      </c>
      <c r="E264" s="34">
        <v>1700980</v>
      </c>
      <c r="F264" s="24" t="s">
        <v>28</v>
      </c>
      <c r="G264" s="24" t="s">
        <v>29</v>
      </c>
      <c r="H264" s="34">
        <v>320669</v>
      </c>
      <c r="I264" s="34"/>
      <c r="J264" s="34" t="s">
        <v>31</v>
      </c>
      <c r="K264" s="46">
        <v>1</v>
      </c>
      <c r="L264" s="24" t="s">
        <v>32</v>
      </c>
      <c r="M264" s="24" t="s">
        <v>33</v>
      </c>
      <c r="N264" s="24" t="s">
        <v>443</v>
      </c>
      <c r="O264" s="26">
        <v>44943</v>
      </c>
      <c r="P264" s="35"/>
      <c r="Q264" s="25">
        <v>150000</v>
      </c>
      <c r="R264" s="25">
        <v>0</v>
      </c>
      <c r="S264" s="25">
        <f t="shared" si="4"/>
        <v>150000</v>
      </c>
      <c r="T264" s="24" t="s">
        <v>444</v>
      </c>
      <c r="U264" s="24"/>
    </row>
    <row r="265" spans="1:21" x14ac:dyDescent="0.25">
      <c r="A265" s="33" t="s">
        <v>862</v>
      </c>
      <c r="B265" s="24" t="s">
        <v>226</v>
      </c>
      <c r="C265" s="24" t="s">
        <v>440</v>
      </c>
      <c r="D265" s="24" t="s">
        <v>863</v>
      </c>
      <c r="E265" s="34">
        <v>1702466</v>
      </c>
      <c r="F265" s="24" t="s">
        <v>28</v>
      </c>
      <c r="G265" s="24" t="s">
        <v>29</v>
      </c>
      <c r="H265" s="34">
        <v>320689</v>
      </c>
      <c r="I265" s="34"/>
      <c r="J265" s="34" t="s">
        <v>31</v>
      </c>
      <c r="K265" s="46">
        <v>1</v>
      </c>
      <c r="L265" s="24" t="s">
        <v>32</v>
      </c>
      <c r="M265" s="24" t="s">
        <v>33</v>
      </c>
      <c r="N265" s="24" t="s">
        <v>443</v>
      </c>
      <c r="O265" s="26">
        <v>44943</v>
      </c>
      <c r="P265" s="35"/>
      <c r="Q265" s="25">
        <v>150000</v>
      </c>
      <c r="R265" s="25">
        <v>0</v>
      </c>
      <c r="S265" s="25">
        <f t="shared" si="4"/>
        <v>150000</v>
      </c>
      <c r="T265" s="24" t="s">
        <v>444</v>
      </c>
      <c r="U265" s="24"/>
    </row>
    <row r="266" spans="1:21" x14ac:dyDescent="0.25">
      <c r="A266" s="33" t="s">
        <v>864</v>
      </c>
      <c r="B266" s="24" t="s">
        <v>147</v>
      </c>
      <c r="C266" s="24" t="s">
        <v>440</v>
      </c>
      <c r="D266" s="24" t="s">
        <v>865</v>
      </c>
      <c r="E266" s="34">
        <v>1702535</v>
      </c>
      <c r="F266" s="24" t="s">
        <v>28</v>
      </c>
      <c r="G266" s="24" t="s">
        <v>29</v>
      </c>
      <c r="H266" s="34">
        <v>320692</v>
      </c>
      <c r="I266" s="34"/>
      <c r="J266" s="34" t="s">
        <v>31</v>
      </c>
      <c r="K266" s="46">
        <v>1</v>
      </c>
      <c r="L266" s="24" t="s">
        <v>32</v>
      </c>
      <c r="M266" s="24" t="s">
        <v>33</v>
      </c>
      <c r="N266" s="24" t="s">
        <v>443</v>
      </c>
      <c r="O266" s="26">
        <v>44943</v>
      </c>
      <c r="P266" s="35"/>
      <c r="Q266" s="25">
        <v>150000</v>
      </c>
      <c r="R266" s="25">
        <v>0</v>
      </c>
      <c r="S266" s="25">
        <f t="shared" si="4"/>
        <v>150000</v>
      </c>
      <c r="T266" s="24" t="s">
        <v>444</v>
      </c>
      <c r="U266" s="24"/>
    </row>
    <row r="267" spans="1:21" x14ac:dyDescent="0.25">
      <c r="A267" s="33" t="s">
        <v>866</v>
      </c>
      <c r="B267" s="24" t="s">
        <v>867</v>
      </c>
      <c r="C267" s="24" t="s">
        <v>440</v>
      </c>
      <c r="D267" s="24" t="s">
        <v>868</v>
      </c>
      <c r="E267" s="34">
        <v>1800199</v>
      </c>
      <c r="F267" s="24" t="s">
        <v>28</v>
      </c>
      <c r="G267" s="24" t="s">
        <v>29</v>
      </c>
      <c r="H267" s="34">
        <v>320694</v>
      </c>
      <c r="I267" s="34"/>
      <c r="J267" s="34" t="s">
        <v>31</v>
      </c>
      <c r="K267" s="46">
        <v>1</v>
      </c>
      <c r="L267" s="24" t="s">
        <v>32</v>
      </c>
      <c r="M267" s="24" t="s">
        <v>33</v>
      </c>
      <c r="N267" s="24" t="s">
        <v>443</v>
      </c>
      <c r="O267" s="26">
        <v>44943</v>
      </c>
      <c r="P267" s="35"/>
      <c r="Q267" s="25">
        <v>150000</v>
      </c>
      <c r="R267" s="25">
        <v>0</v>
      </c>
      <c r="S267" s="25">
        <f t="shared" si="4"/>
        <v>150000</v>
      </c>
      <c r="T267" s="24" t="s">
        <v>444</v>
      </c>
      <c r="U267" s="24"/>
    </row>
    <row r="268" spans="1:21" x14ac:dyDescent="0.25">
      <c r="A268" s="33" t="s">
        <v>869</v>
      </c>
      <c r="B268" s="24" t="s">
        <v>467</v>
      </c>
      <c r="C268" s="24" t="s">
        <v>440</v>
      </c>
      <c r="D268" s="24" t="s">
        <v>870</v>
      </c>
      <c r="E268" s="34">
        <v>1600380</v>
      </c>
      <c r="F268" s="24" t="s">
        <v>28</v>
      </c>
      <c r="G268" s="24" t="s">
        <v>29</v>
      </c>
      <c r="H268" s="34">
        <v>320696</v>
      </c>
      <c r="I268" s="34"/>
      <c r="J268" s="34" t="s">
        <v>31</v>
      </c>
      <c r="K268" s="46">
        <v>1</v>
      </c>
      <c r="L268" s="24" t="s">
        <v>32</v>
      </c>
      <c r="M268" s="24" t="s">
        <v>33</v>
      </c>
      <c r="N268" s="24" t="s">
        <v>443</v>
      </c>
      <c r="O268" s="26">
        <v>44943</v>
      </c>
      <c r="P268" s="35"/>
      <c r="Q268" s="25">
        <v>150000</v>
      </c>
      <c r="R268" s="25">
        <v>0</v>
      </c>
      <c r="S268" s="25">
        <f t="shared" si="4"/>
        <v>150000</v>
      </c>
      <c r="T268" s="24" t="s">
        <v>444</v>
      </c>
      <c r="U268" s="24"/>
    </row>
    <row r="269" spans="1:21" x14ac:dyDescent="0.25">
      <c r="A269" s="33" t="s">
        <v>871</v>
      </c>
      <c r="B269" s="24" t="s">
        <v>640</v>
      </c>
      <c r="C269" s="24" t="s">
        <v>440</v>
      </c>
      <c r="D269" s="24" t="s">
        <v>872</v>
      </c>
      <c r="E269" s="34">
        <v>1702404</v>
      </c>
      <c r="F269" s="24" t="s">
        <v>28</v>
      </c>
      <c r="G269" s="24" t="s">
        <v>29</v>
      </c>
      <c r="H269" s="34">
        <v>320697</v>
      </c>
      <c r="I269" s="34"/>
      <c r="J269" s="34" t="s">
        <v>31</v>
      </c>
      <c r="K269" s="46">
        <v>1</v>
      </c>
      <c r="L269" s="24" t="s">
        <v>32</v>
      </c>
      <c r="M269" s="24" t="s">
        <v>33</v>
      </c>
      <c r="N269" s="24" t="s">
        <v>443</v>
      </c>
      <c r="O269" s="26">
        <v>44943</v>
      </c>
      <c r="P269" s="35"/>
      <c r="Q269" s="25">
        <v>148000</v>
      </c>
      <c r="R269" s="25">
        <v>0</v>
      </c>
      <c r="S269" s="25">
        <f t="shared" si="4"/>
        <v>148000</v>
      </c>
      <c r="T269" s="24" t="s">
        <v>444</v>
      </c>
      <c r="U269" s="24"/>
    </row>
    <row r="270" spans="1:21" x14ac:dyDescent="0.25">
      <c r="A270" s="33" t="s">
        <v>873</v>
      </c>
      <c r="B270" s="24" t="s">
        <v>226</v>
      </c>
      <c r="C270" s="24" t="s">
        <v>440</v>
      </c>
      <c r="D270" s="24" t="s">
        <v>874</v>
      </c>
      <c r="E270" s="34">
        <v>1702466</v>
      </c>
      <c r="F270" s="24" t="s">
        <v>28</v>
      </c>
      <c r="G270" s="24" t="s">
        <v>29</v>
      </c>
      <c r="H270" s="34">
        <v>320702</v>
      </c>
      <c r="I270" s="34"/>
      <c r="J270" s="34" t="s">
        <v>31</v>
      </c>
      <c r="K270" s="46">
        <v>1</v>
      </c>
      <c r="L270" s="24" t="s">
        <v>32</v>
      </c>
      <c r="M270" s="24" t="s">
        <v>33</v>
      </c>
      <c r="N270" s="24" t="s">
        <v>443</v>
      </c>
      <c r="O270" s="26">
        <v>44943</v>
      </c>
      <c r="P270" s="35"/>
      <c r="Q270" s="25">
        <v>150000</v>
      </c>
      <c r="R270" s="25">
        <v>0</v>
      </c>
      <c r="S270" s="25">
        <f t="shared" si="4"/>
        <v>150000</v>
      </c>
      <c r="T270" s="24" t="s">
        <v>444</v>
      </c>
      <c r="U270" s="24"/>
    </row>
    <row r="271" spans="1:21" x14ac:dyDescent="0.25">
      <c r="A271" s="33" t="s">
        <v>875</v>
      </c>
      <c r="B271" s="24" t="s">
        <v>854</v>
      </c>
      <c r="C271" s="24" t="s">
        <v>440</v>
      </c>
      <c r="D271" s="24" t="s">
        <v>876</v>
      </c>
      <c r="E271" s="34">
        <v>1702574</v>
      </c>
      <c r="F271" s="24" t="s">
        <v>28</v>
      </c>
      <c r="G271" s="24" t="s">
        <v>29</v>
      </c>
      <c r="H271" s="34">
        <v>320715</v>
      </c>
      <c r="I271" s="34"/>
      <c r="J271" s="34" t="s">
        <v>31</v>
      </c>
      <c r="K271" s="46">
        <v>1</v>
      </c>
      <c r="L271" s="24" t="s">
        <v>32</v>
      </c>
      <c r="M271" s="24" t="s">
        <v>33</v>
      </c>
      <c r="N271" s="24" t="s">
        <v>443</v>
      </c>
      <c r="O271" s="26">
        <v>44943</v>
      </c>
      <c r="P271" s="35"/>
      <c r="Q271" s="25">
        <v>150000</v>
      </c>
      <c r="R271" s="25">
        <v>0</v>
      </c>
      <c r="S271" s="25">
        <f t="shared" si="4"/>
        <v>150000</v>
      </c>
      <c r="T271" s="24" t="s">
        <v>444</v>
      </c>
      <c r="U271" s="24"/>
    </row>
    <row r="272" spans="1:21" x14ac:dyDescent="0.25">
      <c r="A272" s="33" t="s">
        <v>877</v>
      </c>
      <c r="B272" s="24" t="s">
        <v>49</v>
      </c>
      <c r="C272" s="24" t="s">
        <v>440</v>
      </c>
      <c r="D272" s="24" t="s">
        <v>878</v>
      </c>
      <c r="E272" s="34">
        <v>1702485</v>
      </c>
      <c r="F272" s="24" t="s">
        <v>28</v>
      </c>
      <c r="G272" s="24" t="s">
        <v>29</v>
      </c>
      <c r="H272" s="34">
        <v>320718</v>
      </c>
      <c r="I272" s="34"/>
      <c r="J272" s="34" t="s">
        <v>31</v>
      </c>
      <c r="K272" s="46">
        <v>1</v>
      </c>
      <c r="L272" s="24" t="s">
        <v>32</v>
      </c>
      <c r="M272" s="24" t="s">
        <v>33</v>
      </c>
      <c r="N272" s="24" t="s">
        <v>443</v>
      </c>
      <c r="O272" s="26">
        <v>44943</v>
      </c>
      <c r="P272" s="35"/>
      <c r="Q272" s="25">
        <v>150000</v>
      </c>
      <c r="R272" s="25">
        <v>0</v>
      </c>
      <c r="S272" s="25">
        <f t="shared" si="4"/>
        <v>150000</v>
      </c>
      <c r="T272" s="24" t="s">
        <v>444</v>
      </c>
      <c r="U272" s="24"/>
    </row>
    <row r="273" spans="1:21" x14ac:dyDescent="0.25">
      <c r="A273" s="33" t="s">
        <v>879</v>
      </c>
      <c r="B273" s="24" t="s">
        <v>41</v>
      </c>
      <c r="C273" s="24" t="s">
        <v>440</v>
      </c>
      <c r="D273" s="24" t="s">
        <v>880</v>
      </c>
      <c r="E273" s="34">
        <v>1800233</v>
      </c>
      <c r="F273" s="24" t="s">
        <v>28</v>
      </c>
      <c r="G273" s="24" t="s">
        <v>29</v>
      </c>
      <c r="H273" s="34">
        <v>320728</v>
      </c>
      <c r="I273" s="34"/>
      <c r="J273" s="34" t="s">
        <v>31</v>
      </c>
      <c r="K273" s="46">
        <v>1</v>
      </c>
      <c r="L273" s="24" t="s">
        <v>32</v>
      </c>
      <c r="M273" s="24" t="s">
        <v>33</v>
      </c>
      <c r="N273" s="24" t="s">
        <v>443</v>
      </c>
      <c r="O273" s="26">
        <v>44943</v>
      </c>
      <c r="P273" s="35"/>
      <c r="Q273" s="25">
        <v>150000</v>
      </c>
      <c r="R273" s="25">
        <v>0</v>
      </c>
      <c r="S273" s="25">
        <f t="shared" si="4"/>
        <v>150000</v>
      </c>
      <c r="T273" s="24" t="s">
        <v>444</v>
      </c>
      <c r="U273" s="24"/>
    </row>
    <row r="274" spans="1:21" x14ac:dyDescent="0.25">
      <c r="A274" s="33" t="s">
        <v>881</v>
      </c>
      <c r="B274" s="24" t="s">
        <v>90</v>
      </c>
      <c r="C274" s="24" t="s">
        <v>440</v>
      </c>
      <c r="D274" s="24" t="s">
        <v>882</v>
      </c>
      <c r="E274" s="34">
        <v>1702246</v>
      </c>
      <c r="F274" s="24" t="s">
        <v>28</v>
      </c>
      <c r="G274" s="24" t="s">
        <v>29</v>
      </c>
      <c r="H274" s="34">
        <v>320730</v>
      </c>
      <c r="I274" s="34"/>
      <c r="J274" s="34" t="s">
        <v>31</v>
      </c>
      <c r="K274" s="46">
        <v>1</v>
      </c>
      <c r="L274" s="24" t="s">
        <v>32</v>
      </c>
      <c r="M274" s="24" t="s">
        <v>33</v>
      </c>
      <c r="N274" s="24" t="s">
        <v>443</v>
      </c>
      <c r="O274" s="26">
        <v>44943</v>
      </c>
      <c r="P274" s="35"/>
      <c r="Q274" s="25">
        <v>150000</v>
      </c>
      <c r="R274" s="25">
        <v>0</v>
      </c>
      <c r="S274" s="25">
        <f t="shared" si="4"/>
        <v>150000</v>
      </c>
      <c r="T274" s="24" t="s">
        <v>444</v>
      </c>
      <c r="U274" s="24"/>
    </row>
    <row r="275" spans="1:21" x14ac:dyDescent="0.25">
      <c r="A275" s="33" t="s">
        <v>883</v>
      </c>
      <c r="B275" s="24" t="s">
        <v>90</v>
      </c>
      <c r="C275" s="24" t="s">
        <v>440</v>
      </c>
      <c r="D275" s="24" t="s">
        <v>884</v>
      </c>
      <c r="E275" s="34">
        <v>1702246</v>
      </c>
      <c r="F275" s="24" t="s">
        <v>28</v>
      </c>
      <c r="G275" s="24" t="s">
        <v>29</v>
      </c>
      <c r="H275" s="34">
        <v>320733</v>
      </c>
      <c r="I275" s="34"/>
      <c r="J275" s="34" t="s">
        <v>31</v>
      </c>
      <c r="K275" s="46">
        <v>1</v>
      </c>
      <c r="L275" s="24" t="s">
        <v>32</v>
      </c>
      <c r="M275" s="24" t="s">
        <v>33</v>
      </c>
      <c r="N275" s="24" t="s">
        <v>443</v>
      </c>
      <c r="O275" s="26">
        <v>44943</v>
      </c>
      <c r="P275" s="35"/>
      <c r="Q275" s="25">
        <v>150000</v>
      </c>
      <c r="R275" s="25">
        <v>0</v>
      </c>
      <c r="S275" s="25">
        <f t="shared" si="4"/>
        <v>150000</v>
      </c>
      <c r="T275" s="24" t="s">
        <v>444</v>
      </c>
      <c r="U275" s="24"/>
    </row>
    <row r="276" spans="1:21" x14ac:dyDescent="0.25">
      <c r="A276" s="33" t="s">
        <v>885</v>
      </c>
      <c r="B276" s="24" t="s">
        <v>90</v>
      </c>
      <c r="C276" s="24" t="s">
        <v>440</v>
      </c>
      <c r="D276" s="24" t="s">
        <v>886</v>
      </c>
      <c r="E276" s="34">
        <v>1702246</v>
      </c>
      <c r="F276" s="24" t="s">
        <v>28</v>
      </c>
      <c r="G276" s="24" t="s">
        <v>29</v>
      </c>
      <c r="H276" s="34">
        <v>320750</v>
      </c>
      <c r="I276" s="34"/>
      <c r="J276" s="34" t="s">
        <v>31</v>
      </c>
      <c r="K276" s="46">
        <v>1</v>
      </c>
      <c r="L276" s="24" t="s">
        <v>32</v>
      </c>
      <c r="M276" s="24" t="s">
        <v>33</v>
      </c>
      <c r="N276" s="24" t="s">
        <v>443</v>
      </c>
      <c r="O276" s="26">
        <v>44943</v>
      </c>
      <c r="P276" s="35"/>
      <c r="Q276" s="25">
        <v>150000</v>
      </c>
      <c r="R276" s="25">
        <v>0</v>
      </c>
      <c r="S276" s="25">
        <f t="shared" si="4"/>
        <v>150000</v>
      </c>
      <c r="T276" s="24" t="s">
        <v>444</v>
      </c>
      <c r="U276" s="24"/>
    </row>
    <row r="277" spans="1:21" x14ac:dyDescent="0.25">
      <c r="A277" s="33" t="s">
        <v>887</v>
      </c>
      <c r="B277" s="24" t="s">
        <v>841</v>
      </c>
      <c r="C277" s="24" t="s">
        <v>440</v>
      </c>
      <c r="D277" s="24" t="s">
        <v>888</v>
      </c>
      <c r="E277" s="34">
        <v>1800229</v>
      </c>
      <c r="F277" s="24" t="s">
        <v>28</v>
      </c>
      <c r="G277" s="24" t="s">
        <v>29</v>
      </c>
      <c r="H277" s="34">
        <v>320772</v>
      </c>
      <c r="I277" s="34"/>
      <c r="J277" s="34" t="s">
        <v>31</v>
      </c>
      <c r="K277" s="46">
        <v>1</v>
      </c>
      <c r="L277" s="24" t="s">
        <v>32</v>
      </c>
      <c r="M277" s="24" t="s">
        <v>33</v>
      </c>
      <c r="N277" s="24" t="s">
        <v>443</v>
      </c>
      <c r="O277" s="26">
        <v>44943</v>
      </c>
      <c r="P277" s="35"/>
      <c r="Q277" s="25">
        <v>150000</v>
      </c>
      <c r="R277" s="25">
        <v>0</v>
      </c>
      <c r="S277" s="25">
        <f t="shared" si="4"/>
        <v>150000</v>
      </c>
      <c r="T277" s="24" t="s">
        <v>444</v>
      </c>
      <c r="U277" s="24"/>
    </row>
    <row r="278" spans="1:21" x14ac:dyDescent="0.25">
      <c r="A278" s="33" t="s">
        <v>889</v>
      </c>
      <c r="B278" s="24" t="s">
        <v>82</v>
      </c>
      <c r="C278" s="24" t="s">
        <v>440</v>
      </c>
      <c r="D278" s="24" t="s">
        <v>890</v>
      </c>
      <c r="E278" s="34">
        <v>1700980</v>
      </c>
      <c r="F278" s="24" t="s">
        <v>28</v>
      </c>
      <c r="G278" s="24" t="s">
        <v>29</v>
      </c>
      <c r="H278" s="34">
        <v>320786</v>
      </c>
      <c r="I278" s="34"/>
      <c r="J278" s="34" t="s">
        <v>31</v>
      </c>
      <c r="K278" s="46">
        <v>1</v>
      </c>
      <c r="L278" s="24" t="s">
        <v>32</v>
      </c>
      <c r="M278" s="24" t="s">
        <v>33</v>
      </c>
      <c r="N278" s="24" t="s">
        <v>443</v>
      </c>
      <c r="O278" s="26">
        <v>44943</v>
      </c>
      <c r="P278" s="35"/>
      <c r="Q278" s="25">
        <v>150000</v>
      </c>
      <c r="R278" s="25">
        <v>0</v>
      </c>
      <c r="S278" s="25">
        <f t="shared" si="4"/>
        <v>150000</v>
      </c>
      <c r="T278" s="24" t="s">
        <v>444</v>
      </c>
      <c r="U278" s="24"/>
    </row>
    <row r="279" spans="1:21" x14ac:dyDescent="0.25">
      <c r="A279" s="33" t="s">
        <v>891</v>
      </c>
      <c r="B279" s="24" t="s">
        <v>82</v>
      </c>
      <c r="C279" s="24" t="s">
        <v>440</v>
      </c>
      <c r="D279" s="24" t="s">
        <v>892</v>
      </c>
      <c r="E279" s="34">
        <v>1700980</v>
      </c>
      <c r="F279" s="24" t="s">
        <v>28</v>
      </c>
      <c r="G279" s="24" t="s">
        <v>29</v>
      </c>
      <c r="H279" s="34">
        <v>320792</v>
      </c>
      <c r="I279" s="34"/>
      <c r="J279" s="34" t="s">
        <v>31</v>
      </c>
      <c r="K279" s="46">
        <v>1</v>
      </c>
      <c r="L279" s="24" t="s">
        <v>32</v>
      </c>
      <c r="M279" s="24" t="s">
        <v>33</v>
      </c>
      <c r="N279" s="24" t="s">
        <v>443</v>
      </c>
      <c r="O279" s="26">
        <v>44943</v>
      </c>
      <c r="P279" s="35"/>
      <c r="Q279" s="25">
        <v>149195</v>
      </c>
      <c r="R279" s="25">
        <v>0</v>
      </c>
      <c r="S279" s="25">
        <f t="shared" si="4"/>
        <v>149195</v>
      </c>
      <c r="T279" s="24" t="s">
        <v>444</v>
      </c>
      <c r="U279" s="24"/>
    </row>
    <row r="280" spans="1:21" x14ac:dyDescent="0.25">
      <c r="A280" s="33" t="s">
        <v>893</v>
      </c>
      <c r="B280" s="24" t="s">
        <v>474</v>
      </c>
      <c r="C280" s="24" t="s">
        <v>440</v>
      </c>
      <c r="D280" s="24" t="s">
        <v>894</v>
      </c>
      <c r="E280" s="34">
        <v>1602690</v>
      </c>
      <c r="F280" s="24" t="s">
        <v>28</v>
      </c>
      <c r="G280" s="24" t="s">
        <v>29</v>
      </c>
      <c r="H280" s="34">
        <v>320802</v>
      </c>
      <c r="I280" s="34"/>
      <c r="J280" s="34" t="s">
        <v>31</v>
      </c>
      <c r="K280" s="46">
        <v>1</v>
      </c>
      <c r="L280" s="24" t="s">
        <v>32</v>
      </c>
      <c r="M280" s="24" t="s">
        <v>33</v>
      </c>
      <c r="N280" s="24" t="s">
        <v>443</v>
      </c>
      <c r="O280" s="26">
        <v>44943</v>
      </c>
      <c r="P280" s="35"/>
      <c r="Q280" s="25">
        <v>150000</v>
      </c>
      <c r="R280" s="25">
        <v>0</v>
      </c>
      <c r="S280" s="25">
        <f t="shared" si="4"/>
        <v>150000</v>
      </c>
      <c r="T280" s="24" t="s">
        <v>444</v>
      </c>
      <c r="U280" s="24"/>
    </row>
    <row r="281" spans="1:21" x14ac:dyDescent="0.25">
      <c r="A281" s="33" t="s">
        <v>895</v>
      </c>
      <c r="B281" s="24" t="s">
        <v>474</v>
      </c>
      <c r="C281" s="24" t="s">
        <v>440</v>
      </c>
      <c r="D281" s="24" t="s">
        <v>896</v>
      </c>
      <c r="E281" s="34">
        <v>1602690</v>
      </c>
      <c r="F281" s="24" t="s">
        <v>28</v>
      </c>
      <c r="G281" s="24" t="s">
        <v>29</v>
      </c>
      <c r="H281" s="34">
        <v>320806</v>
      </c>
      <c r="I281" s="34"/>
      <c r="J281" s="34" t="s">
        <v>31</v>
      </c>
      <c r="K281" s="46">
        <v>1</v>
      </c>
      <c r="L281" s="24" t="s">
        <v>32</v>
      </c>
      <c r="M281" s="24" t="s">
        <v>33</v>
      </c>
      <c r="N281" s="24" t="s">
        <v>443</v>
      </c>
      <c r="O281" s="26">
        <v>44943</v>
      </c>
      <c r="P281" s="35"/>
      <c r="Q281" s="25">
        <v>150000</v>
      </c>
      <c r="R281" s="25">
        <v>0</v>
      </c>
      <c r="S281" s="25">
        <f t="shared" si="4"/>
        <v>150000</v>
      </c>
      <c r="T281" s="24" t="s">
        <v>444</v>
      </c>
      <c r="U281" s="24"/>
    </row>
    <row r="282" spans="1:21" x14ac:dyDescent="0.25">
      <c r="A282" s="33" t="s">
        <v>897</v>
      </c>
      <c r="B282" s="24" t="s">
        <v>898</v>
      </c>
      <c r="C282" s="24" t="s">
        <v>440</v>
      </c>
      <c r="D282" s="24" t="s">
        <v>899</v>
      </c>
      <c r="E282" s="34">
        <v>1600369</v>
      </c>
      <c r="F282" s="24" t="s">
        <v>28</v>
      </c>
      <c r="G282" s="24" t="s">
        <v>29</v>
      </c>
      <c r="H282" s="34">
        <v>320812</v>
      </c>
      <c r="I282" s="34"/>
      <c r="J282" s="34" t="s">
        <v>31</v>
      </c>
      <c r="K282" s="46">
        <v>1</v>
      </c>
      <c r="L282" s="24" t="s">
        <v>32</v>
      </c>
      <c r="M282" s="24" t="s">
        <v>33</v>
      </c>
      <c r="N282" s="24" t="s">
        <v>443</v>
      </c>
      <c r="O282" s="26">
        <v>44943</v>
      </c>
      <c r="P282" s="35"/>
      <c r="Q282" s="25">
        <v>150000</v>
      </c>
      <c r="R282" s="25">
        <v>0</v>
      </c>
      <c r="S282" s="25">
        <f t="shared" si="4"/>
        <v>150000</v>
      </c>
      <c r="T282" s="24" t="s">
        <v>444</v>
      </c>
      <c r="U282" s="24"/>
    </row>
    <row r="283" spans="1:21" x14ac:dyDescent="0.25">
      <c r="A283" s="33" t="s">
        <v>900</v>
      </c>
      <c r="B283" s="24" t="s">
        <v>544</v>
      </c>
      <c r="C283" s="24" t="s">
        <v>440</v>
      </c>
      <c r="D283" s="24" t="s">
        <v>901</v>
      </c>
      <c r="E283" s="34">
        <v>1800173</v>
      </c>
      <c r="F283" s="24" t="s">
        <v>28</v>
      </c>
      <c r="G283" s="24" t="s">
        <v>29</v>
      </c>
      <c r="H283" s="34">
        <v>320821</v>
      </c>
      <c r="I283" s="34"/>
      <c r="J283" s="34" t="s">
        <v>31</v>
      </c>
      <c r="K283" s="46">
        <v>1</v>
      </c>
      <c r="L283" s="24" t="s">
        <v>32</v>
      </c>
      <c r="M283" s="24" t="s">
        <v>33</v>
      </c>
      <c r="N283" s="24" t="s">
        <v>443</v>
      </c>
      <c r="O283" s="26">
        <v>44943</v>
      </c>
      <c r="P283" s="35"/>
      <c r="Q283" s="25">
        <v>150000</v>
      </c>
      <c r="R283" s="25">
        <v>0</v>
      </c>
      <c r="S283" s="25">
        <f t="shared" si="4"/>
        <v>150000</v>
      </c>
      <c r="T283" s="24" t="s">
        <v>444</v>
      </c>
      <c r="U283" s="24"/>
    </row>
    <row r="284" spans="1:21" x14ac:dyDescent="0.25">
      <c r="A284" s="33" t="s">
        <v>902</v>
      </c>
      <c r="B284" s="24" t="s">
        <v>903</v>
      </c>
      <c r="C284" s="24" t="s">
        <v>440</v>
      </c>
      <c r="D284" s="24" t="s">
        <v>904</v>
      </c>
      <c r="E284" s="34">
        <v>1800577</v>
      </c>
      <c r="F284" s="24" t="s">
        <v>28</v>
      </c>
      <c r="G284" s="24" t="s">
        <v>29</v>
      </c>
      <c r="H284" s="34">
        <v>320841</v>
      </c>
      <c r="I284" s="34"/>
      <c r="J284" s="34" t="s">
        <v>31</v>
      </c>
      <c r="K284" s="46">
        <v>1</v>
      </c>
      <c r="L284" s="24" t="s">
        <v>32</v>
      </c>
      <c r="M284" s="24" t="s">
        <v>33</v>
      </c>
      <c r="N284" s="24" t="s">
        <v>443</v>
      </c>
      <c r="O284" s="26">
        <v>44943</v>
      </c>
      <c r="P284" s="35"/>
      <c r="Q284" s="25">
        <v>150000</v>
      </c>
      <c r="R284" s="25">
        <v>0</v>
      </c>
      <c r="S284" s="25">
        <f t="shared" si="4"/>
        <v>150000</v>
      </c>
      <c r="T284" s="24" t="s">
        <v>444</v>
      </c>
      <c r="U284" s="24"/>
    </row>
    <row r="285" spans="1:21" x14ac:dyDescent="0.25">
      <c r="A285" s="33" t="s">
        <v>905</v>
      </c>
      <c r="B285" s="24" t="s">
        <v>722</v>
      </c>
      <c r="C285" s="24" t="s">
        <v>440</v>
      </c>
      <c r="D285" s="24" t="s">
        <v>906</v>
      </c>
      <c r="E285" s="34">
        <v>1701413</v>
      </c>
      <c r="F285" s="24" t="s">
        <v>28</v>
      </c>
      <c r="G285" s="24" t="s">
        <v>29</v>
      </c>
      <c r="H285" s="34">
        <v>320853</v>
      </c>
      <c r="I285" s="34"/>
      <c r="J285" s="34" t="s">
        <v>31</v>
      </c>
      <c r="K285" s="46">
        <v>1</v>
      </c>
      <c r="L285" s="24" t="s">
        <v>32</v>
      </c>
      <c r="M285" s="24" t="s">
        <v>33</v>
      </c>
      <c r="N285" s="24" t="s">
        <v>443</v>
      </c>
      <c r="O285" s="26">
        <v>44943</v>
      </c>
      <c r="P285" s="35"/>
      <c r="Q285" s="25">
        <v>150000</v>
      </c>
      <c r="R285" s="25">
        <v>0</v>
      </c>
      <c r="S285" s="25">
        <f t="shared" si="4"/>
        <v>150000</v>
      </c>
      <c r="T285" s="24" t="s">
        <v>444</v>
      </c>
      <c r="U285" s="24"/>
    </row>
    <row r="286" spans="1:21" x14ac:dyDescent="0.25">
      <c r="A286" s="33" t="s">
        <v>907</v>
      </c>
      <c r="B286" s="24" t="s">
        <v>679</v>
      </c>
      <c r="C286" s="24" t="s">
        <v>440</v>
      </c>
      <c r="D286" s="24" t="s">
        <v>908</v>
      </c>
      <c r="E286" s="34">
        <v>1703373</v>
      </c>
      <c r="F286" s="24" t="s">
        <v>28</v>
      </c>
      <c r="G286" s="24" t="s">
        <v>29</v>
      </c>
      <c r="H286" s="34">
        <v>320856</v>
      </c>
      <c r="I286" s="34"/>
      <c r="J286" s="34" t="s">
        <v>31</v>
      </c>
      <c r="K286" s="46">
        <v>1</v>
      </c>
      <c r="L286" s="24" t="s">
        <v>32</v>
      </c>
      <c r="M286" s="24" t="s">
        <v>33</v>
      </c>
      <c r="N286" s="24" t="s">
        <v>443</v>
      </c>
      <c r="O286" s="26">
        <v>44943</v>
      </c>
      <c r="P286" s="35"/>
      <c r="Q286" s="25">
        <v>150000</v>
      </c>
      <c r="R286" s="25">
        <v>0</v>
      </c>
      <c r="S286" s="25">
        <f t="shared" si="4"/>
        <v>150000</v>
      </c>
      <c r="T286" s="24" t="s">
        <v>444</v>
      </c>
      <c r="U286" s="24"/>
    </row>
    <row r="287" spans="1:21" x14ac:dyDescent="0.25">
      <c r="A287" s="33" t="s">
        <v>909</v>
      </c>
      <c r="B287" s="24" t="s">
        <v>766</v>
      </c>
      <c r="C287" s="24" t="s">
        <v>440</v>
      </c>
      <c r="D287" s="24" t="s">
        <v>910</v>
      </c>
      <c r="E287" s="34">
        <v>1800500</v>
      </c>
      <c r="F287" s="24" t="s">
        <v>28</v>
      </c>
      <c r="G287" s="24" t="s">
        <v>29</v>
      </c>
      <c r="H287" s="34">
        <v>320858</v>
      </c>
      <c r="I287" s="34"/>
      <c r="J287" s="34" t="s">
        <v>31</v>
      </c>
      <c r="K287" s="46">
        <v>1</v>
      </c>
      <c r="L287" s="24" t="s">
        <v>32</v>
      </c>
      <c r="M287" s="24" t="s">
        <v>33</v>
      </c>
      <c r="N287" s="24" t="s">
        <v>443</v>
      </c>
      <c r="O287" s="26">
        <v>44943</v>
      </c>
      <c r="P287" s="35"/>
      <c r="Q287" s="25">
        <v>130191</v>
      </c>
      <c r="R287" s="25">
        <v>0</v>
      </c>
      <c r="S287" s="25">
        <f t="shared" si="4"/>
        <v>130191</v>
      </c>
      <c r="T287" s="24" t="s">
        <v>444</v>
      </c>
      <c r="U287" s="24"/>
    </row>
    <row r="288" spans="1:21" x14ac:dyDescent="0.25">
      <c r="A288" s="33" t="s">
        <v>911</v>
      </c>
      <c r="B288" s="24" t="s">
        <v>90</v>
      </c>
      <c r="C288" s="24" t="s">
        <v>440</v>
      </c>
      <c r="D288" s="24" t="s">
        <v>912</v>
      </c>
      <c r="E288" s="34">
        <v>1702246</v>
      </c>
      <c r="F288" s="24" t="s">
        <v>28</v>
      </c>
      <c r="G288" s="24" t="s">
        <v>29</v>
      </c>
      <c r="H288" s="34">
        <v>320862</v>
      </c>
      <c r="I288" s="34"/>
      <c r="J288" s="34" t="s">
        <v>31</v>
      </c>
      <c r="K288" s="46">
        <v>1</v>
      </c>
      <c r="L288" s="24" t="s">
        <v>32</v>
      </c>
      <c r="M288" s="24" t="s">
        <v>33</v>
      </c>
      <c r="N288" s="24" t="s">
        <v>443</v>
      </c>
      <c r="O288" s="26">
        <v>44943</v>
      </c>
      <c r="P288" s="35"/>
      <c r="Q288" s="25">
        <v>150000</v>
      </c>
      <c r="R288" s="25">
        <v>0</v>
      </c>
      <c r="S288" s="25">
        <f t="shared" si="4"/>
        <v>150000</v>
      </c>
      <c r="T288" s="24" t="s">
        <v>444</v>
      </c>
      <c r="U288" s="24"/>
    </row>
    <row r="289" spans="1:21" x14ac:dyDescent="0.25">
      <c r="A289" s="33" t="s">
        <v>913</v>
      </c>
      <c r="B289" s="24" t="s">
        <v>49</v>
      </c>
      <c r="C289" s="24" t="s">
        <v>440</v>
      </c>
      <c r="D289" s="24" t="s">
        <v>914</v>
      </c>
      <c r="E289" s="34">
        <v>1702485</v>
      </c>
      <c r="F289" s="24" t="s">
        <v>28</v>
      </c>
      <c r="G289" s="24" t="s">
        <v>29</v>
      </c>
      <c r="H289" s="34">
        <v>320864</v>
      </c>
      <c r="I289" s="34"/>
      <c r="J289" s="34" t="s">
        <v>31</v>
      </c>
      <c r="K289" s="46">
        <v>1</v>
      </c>
      <c r="L289" s="24" t="s">
        <v>32</v>
      </c>
      <c r="M289" s="24" t="s">
        <v>33</v>
      </c>
      <c r="N289" s="24" t="s">
        <v>443</v>
      </c>
      <c r="O289" s="26">
        <v>44943</v>
      </c>
      <c r="P289" s="35"/>
      <c r="Q289" s="25">
        <v>150000</v>
      </c>
      <c r="R289" s="25">
        <v>0</v>
      </c>
      <c r="S289" s="25">
        <f t="shared" si="4"/>
        <v>150000</v>
      </c>
      <c r="T289" s="24" t="s">
        <v>444</v>
      </c>
      <c r="U289" s="24"/>
    </row>
    <row r="290" spans="1:21" x14ac:dyDescent="0.25">
      <c r="A290" s="33" t="s">
        <v>915</v>
      </c>
      <c r="B290" s="24" t="s">
        <v>766</v>
      </c>
      <c r="C290" s="24" t="s">
        <v>440</v>
      </c>
      <c r="D290" s="24" t="s">
        <v>916</v>
      </c>
      <c r="E290" s="34">
        <v>1800500</v>
      </c>
      <c r="F290" s="24" t="s">
        <v>28</v>
      </c>
      <c r="G290" s="24" t="s">
        <v>29</v>
      </c>
      <c r="H290" s="34">
        <v>320870</v>
      </c>
      <c r="I290" s="34"/>
      <c r="J290" s="34" t="s">
        <v>31</v>
      </c>
      <c r="K290" s="46">
        <v>1</v>
      </c>
      <c r="L290" s="24" t="s">
        <v>32</v>
      </c>
      <c r="M290" s="24" t="s">
        <v>33</v>
      </c>
      <c r="N290" s="24" t="s">
        <v>443</v>
      </c>
      <c r="O290" s="26">
        <v>44943</v>
      </c>
      <c r="P290" s="35"/>
      <c r="Q290" s="25">
        <v>150000</v>
      </c>
      <c r="R290" s="25">
        <v>0</v>
      </c>
      <c r="S290" s="25">
        <f t="shared" si="4"/>
        <v>150000</v>
      </c>
      <c r="T290" s="24" t="s">
        <v>444</v>
      </c>
      <c r="U290" s="24"/>
    </row>
    <row r="291" spans="1:21" x14ac:dyDescent="0.25">
      <c r="A291" s="33" t="s">
        <v>917</v>
      </c>
      <c r="B291" s="24" t="s">
        <v>474</v>
      </c>
      <c r="C291" s="24" t="s">
        <v>440</v>
      </c>
      <c r="D291" s="24" t="s">
        <v>918</v>
      </c>
      <c r="E291" s="34">
        <v>1602690</v>
      </c>
      <c r="F291" s="24" t="s">
        <v>28</v>
      </c>
      <c r="G291" s="24" t="s">
        <v>29</v>
      </c>
      <c r="H291" s="34">
        <v>320888</v>
      </c>
      <c r="I291" s="34"/>
      <c r="J291" s="34" t="s">
        <v>31</v>
      </c>
      <c r="K291" s="46">
        <v>1</v>
      </c>
      <c r="L291" s="24" t="s">
        <v>32</v>
      </c>
      <c r="M291" s="24" t="s">
        <v>33</v>
      </c>
      <c r="N291" s="24" t="s">
        <v>443</v>
      </c>
      <c r="O291" s="26">
        <v>44943</v>
      </c>
      <c r="P291" s="35"/>
      <c r="Q291" s="25">
        <v>150000</v>
      </c>
      <c r="R291" s="25">
        <v>0</v>
      </c>
      <c r="S291" s="25">
        <f t="shared" si="4"/>
        <v>150000</v>
      </c>
      <c r="T291" s="24" t="s">
        <v>444</v>
      </c>
      <c r="U291" s="24"/>
    </row>
    <row r="292" spans="1:21" x14ac:dyDescent="0.25">
      <c r="A292" s="33" t="s">
        <v>919</v>
      </c>
      <c r="B292" s="24" t="s">
        <v>82</v>
      </c>
      <c r="C292" s="24" t="s">
        <v>440</v>
      </c>
      <c r="D292" s="24" t="s">
        <v>920</v>
      </c>
      <c r="E292" s="34">
        <v>1700980</v>
      </c>
      <c r="F292" s="24" t="s">
        <v>28</v>
      </c>
      <c r="G292" s="24" t="s">
        <v>29</v>
      </c>
      <c r="H292" s="34">
        <v>320896</v>
      </c>
      <c r="I292" s="34"/>
      <c r="J292" s="34" t="s">
        <v>31</v>
      </c>
      <c r="K292" s="46">
        <v>1</v>
      </c>
      <c r="L292" s="24" t="s">
        <v>32</v>
      </c>
      <c r="M292" s="24" t="s">
        <v>33</v>
      </c>
      <c r="N292" s="24" t="s">
        <v>443</v>
      </c>
      <c r="O292" s="26">
        <v>44943</v>
      </c>
      <c r="P292" s="35"/>
      <c r="Q292" s="25">
        <v>150000</v>
      </c>
      <c r="R292" s="25">
        <v>0</v>
      </c>
      <c r="S292" s="25">
        <f t="shared" si="4"/>
        <v>150000</v>
      </c>
      <c r="T292" s="24" t="s">
        <v>444</v>
      </c>
      <c r="U292" s="24"/>
    </row>
    <row r="293" spans="1:21" x14ac:dyDescent="0.25">
      <c r="A293" s="33" t="s">
        <v>921</v>
      </c>
      <c r="B293" s="24" t="s">
        <v>922</v>
      </c>
      <c r="C293" s="24" t="s">
        <v>440</v>
      </c>
      <c r="D293" s="24" t="s">
        <v>923</v>
      </c>
      <c r="E293" s="34">
        <v>1704119</v>
      </c>
      <c r="F293" s="24" t="s">
        <v>28</v>
      </c>
      <c r="G293" s="24" t="s">
        <v>29</v>
      </c>
      <c r="H293" s="34">
        <v>320910</v>
      </c>
      <c r="I293" s="34"/>
      <c r="J293" s="34" t="s">
        <v>31</v>
      </c>
      <c r="K293" s="46">
        <v>1</v>
      </c>
      <c r="L293" s="24" t="s">
        <v>32</v>
      </c>
      <c r="M293" s="24" t="s">
        <v>33</v>
      </c>
      <c r="N293" s="24" t="s">
        <v>443</v>
      </c>
      <c r="O293" s="26">
        <v>44943</v>
      </c>
      <c r="P293" s="35"/>
      <c r="Q293" s="25">
        <v>150000</v>
      </c>
      <c r="R293" s="25">
        <v>0</v>
      </c>
      <c r="S293" s="25">
        <f t="shared" si="4"/>
        <v>150000</v>
      </c>
      <c r="T293" s="24" t="s">
        <v>444</v>
      </c>
      <c r="U293" s="24"/>
    </row>
    <row r="294" spans="1:21" x14ac:dyDescent="0.25">
      <c r="A294" s="33" t="s">
        <v>924</v>
      </c>
      <c r="B294" s="24" t="s">
        <v>147</v>
      </c>
      <c r="C294" s="24" t="s">
        <v>440</v>
      </c>
      <c r="D294" s="24" t="s">
        <v>925</v>
      </c>
      <c r="E294" s="34">
        <v>1702535</v>
      </c>
      <c r="F294" s="24" t="s">
        <v>28</v>
      </c>
      <c r="G294" s="24" t="s">
        <v>29</v>
      </c>
      <c r="H294" s="34">
        <v>320932</v>
      </c>
      <c r="I294" s="34"/>
      <c r="J294" s="34" t="s">
        <v>31</v>
      </c>
      <c r="K294" s="46">
        <v>1</v>
      </c>
      <c r="L294" s="24" t="s">
        <v>32</v>
      </c>
      <c r="M294" s="24" t="s">
        <v>33</v>
      </c>
      <c r="N294" s="24" t="s">
        <v>443</v>
      </c>
      <c r="O294" s="26">
        <v>44943</v>
      </c>
      <c r="P294" s="35"/>
      <c r="Q294" s="25">
        <v>150000</v>
      </c>
      <c r="R294" s="25">
        <v>0</v>
      </c>
      <c r="S294" s="25">
        <f t="shared" si="4"/>
        <v>150000</v>
      </c>
      <c r="T294" s="24" t="s">
        <v>444</v>
      </c>
      <c r="U294" s="24"/>
    </row>
    <row r="295" spans="1:21" x14ac:dyDescent="0.25">
      <c r="A295" s="33" t="s">
        <v>926</v>
      </c>
      <c r="B295" s="24" t="s">
        <v>829</v>
      </c>
      <c r="C295" s="24" t="s">
        <v>440</v>
      </c>
      <c r="D295" s="24" t="s">
        <v>927</v>
      </c>
      <c r="E295" s="34">
        <v>1800405</v>
      </c>
      <c r="F295" s="24" t="s">
        <v>28</v>
      </c>
      <c r="G295" s="24" t="s">
        <v>29</v>
      </c>
      <c r="H295" s="34">
        <v>320933</v>
      </c>
      <c r="I295" s="34"/>
      <c r="J295" s="34" t="s">
        <v>31</v>
      </c>
      <c r="K295" s="46">
        <v>1</v>
      </c>
      <c r="L295" s="24" t="s">
        <v>32</v>
      </c>
      <c r="M295" s="24" t="s">
        <v>33</v>
      </c>
      <c r="N295" s="24" t="s">
        <v>443</v>
      </c>
      <c r="O295" s="26">
        <v>44943</v>
      </c>
      <c r="P295" s="35"/>
      <c r="Q295" s="25">
        <v>150000</v>
      </c>
      <c r="R295" s="25">
        <v>0</v>
      </c>
      <c r="S295" s="25">
        <f t="shared" si="4"/>
        <v>150000</v>
      </c>
      <c r="T295" s="24" t="s">
        <v>444</v>
      </c>
      <c r="U295" s="24"/>
    </row>
    <row r="296" spans="1:21" x14ac:dyDescent="0.25">
      <c r="A296" s="33" t="s">
        <v>928</v>
      </c>
      <c r="B296" s="24" t="s">
        <v>90</v>
      </c>
      <c r="C296" s="24" t="s">
        <v>440</v>
      </c>
      <c r="D296" s="24" t="s">
        <v>929</v>
      </c>
      <c r="E296" s="34">
        <v>1702246</v>
      </c>
      <c r="F296" s="24" t="s">
        <v>28</v>
      </c>
      <c r="G296" s="24" t="s">
        <v>29</v>
      </c>
      <c r="H296" s="34">
        <v>320941</v>
      </c>
      <c r="I296" s="34"/>
      <c r="J296" s="34" t="s">
        <v>31</v>
      </c>
      <c r="K296" s="46">
        <v>1</v>
      </c>
      <c r="L296" s="24" t="s">
        <v>32</v>
      </c>
      <c r="M296" s="24" t="s">
        <v>33</v>
      </c>
      <c r="N296" s="24" t="s">
        <v>443</v>
      </c>
      <c r="O296" s="26">
        <v>44943</v>
      </c>
      <c r="P296" s="35"/>
      <c r="Q296" s="25">
        <v>150000</v>
      </c>
      <c r="R296" s="25">
        <v>0</v>
      </c>
      <c r="S296" s="25">
        <f t="shared" si="4"/>
        <v>150000</v>
      </c>
      <c r="T296" s="24" t="s">
        <v>444</v>
      </c>
      <c r="U296" s="24"/>
    </row>
    <row r="297" spans="1:21" x14ac:dyDescent="0.25">
      <c r="A297" s="33" t="s">
        <v>930</v>
      </c>
      <c r="B297" s="24" t="s">
        <v>931</v>
      </c>
      <c r="C297" s="24" t="s">
        <v>440</v>
      </c>
      <c r="D297" s="24" t="s">
        <v>932</v>
      </c>
      <c r="E297" s="34">
        <v>1703807</v>
      </c>
      <c r="F297" s="24" t="s">
        <v>28</v>
      </c>
      <c r="G297" s="24" t="s">
        <v>29</v>
      </c>
      <c r="H297" s="34">
        <v>320943</v>
      </c>
      <c r="I297" s="34"/>
      <c r="J297" s="34" t="s">
        <v>31</v>
      </c>
      <c r="K297" s="46">
        <v>1</v>
      </c>
      <c r="L297" s="24" t="s">
        <v>32</v>
      </c>
      <c r="M297" s="24" t="s">
        <v>33</v>
      </c>
      <c r="N297" s="24" t="s">
        <v>443</v>
      </c>
      <c r="O297" s="26">
        <v>44943</v>
      </c>
      <c r="P297" s="35"/>
      <c r="Q297" s="25">
        <v>150000</v>
      </c>
      <c r="R297" s="25">
        <v>0</v>
      </c>
      <c r="S297" s="25">
        <f t="shared" si="4"/>
        <v>150000</v>
      </c>
      <c r="T297" s="24" t="s">
        <v>444</v>
      </c>
      <c r="U297" s="24"/>
    </row>
    <row r="298" spans="1:21" x14ac:dyDescent="0.25">
      <c r="A298" s="33" t="s">
        <v>933</v>
      </c>
      <c r="B298" s="24" t="s">
        <v>90</v>
      </c>
      <c r="C298" s="24" t="s">
        <v>440</v>
      </c>
      <c r="D298" s="24" t="s">
        <v>934</v>
      </c>
      <c r="E298" s="34">
        <v>1702246</v>
      </c>
      <c r="F298" s="24" t="s">
        <v>28</v>
      </c>
      <c r="G298" s="24" t="s">
        <v>29</v>
      </c>
      <c r="H298" s="34">
        <v>320951</v>
      </c>
      <c r="I298" s="34"/>
      <c r="J298" s="34" t="s">
        <v>31</v>
      </c>
      <c r="K298" s="46">
        <v>1</v>
      </c>
      <c r="L298" s="24" t="s">
        <v>32</v>
      </c>
      <c r="M298" s="24" t="s">
        <v>33</v>
      </c>
      <c r="N298" s="24" t="s">
        <v>443</v>
      </c>
      <c r="O298" s="26">
        <v>44943</v>
      </c>
      <c r="P298" s="35"/>
      <c r="Q298" s="25">
        <v>150000</v>
      </c>
      <c r="R298" s="25">
        <v>0</v>
      </c>
      <c r="S298" s="25">
        <f t="shared" si="4"/>
        <v>150000</v>
      </c>
      <c r="T298" s="24" t="s">
        <v>444</v>
      </c>
      <c r="U298" s="24"/>
    </row>
    <row r="299" spans="1:21" x14ac:dyDescent="0.25">
      <c r="A299" s="33" t="s">
        <v>935</v>
      </c>
      <c r="B299" s="24" t="s">
        <v>41</v>
      </c>
      <c r="C299" s="24" t="s">
        <v>440</v>
      </c>
      <c r="D299" s="24" t="s">
        <v>936</v>
      </c>
      <c r="E299" s="34">
        <v>1800233</v>
      </c>
      <c r="F299" s="24" t="s">
        <v>28</v>
      </c>
      <c r="G299" s="24" t="s">
        <v>29</v>
      </c>
      <c r="H299" s="34">
        <v>320965</v>
      </c>
      <c r="I299" s="34"/>
      <c r="J299" s="34" t="s">
        <v>31</v>
      </c>
      <c r="K299" s="46">
        <v>1</v>
      </c>
      <c r="L299" s="24" t="s">
        <v>32</v>
      </c>
      <c r="M299" s="24" t="s">
        <v>33</v>
      </c>
      <c r="N299" s="24" t="s">
        <v>443</v>
      </c>
      <c r="O299" s="26">
        <v>44943</v>
      </c>
      <c r="P299" s="35"/>
      <c r="Q299" s="25">
        <v>150000</v>
      </c>
      <c r="R299" s="25">
        <v>0</v>
      </c>
      <c r="S299" s="25">
        <f t="shared" si="4"/>
        <v>150000</v>
      </c>
      <c r="T299" s="24" t="s">
        <v>444</v>
      </c>
      <c r="U299" s="24"/>
    </row>
    <row r="300" spans="1:21" x14ac:dyDescent="0.25">
      <c r="A300" s="33" t="s">
        <v>937</v>
      </c>
      <c r="B300" s="24" t="s">
        <v>579</v>
      </c>
      <c r="C300" s="24" t="s">
        <v>440</v>
      </c>
      <c r="D300" s="24" t="s">
        <v>938</v>
      </c>
      <c r="E300" s="34">
        <v>1602719</v>
      </c>
      <c r="F300" s="24" t="s">
        <v>28</v>
      </c>
      <c r="G300" s="24" t="s">
        <v>29</v>
      </c>
      <c r="H300" s="34">
        <v>320983</v>
      </c>
      <c r="I300" s="34"/>
      <c r="J300" s="34" t="s">
        <v>31</v>
      </c>
      <c r="K300" s="46">
        <v>1</v>
      </c>
      <c r="L300" s="24" t="s">
        <v>32</v>
      </c>
      <c r="M300" s="24" t="s">
        <v>33</v>
      </c>
      <c r="N300" s="24" t="s">
        <v>443</v>
      </c>
      <c r="O300" s="26">
        <v>44943</v>
      </c>
      <c r="P300" s="35"/>
      <c r="Q300" s="25">
        <v>150000</v>
      </c>
      <c r="R300" s="25">
        <v>0</v>
      </c>
      <c r="S300" s="25">
        <f t="shared" si="4"/>
        <v>150000</v>
      </c>
      <c r="T300" s="24" t="s">
        <v>444</v>
      </c>
      <c r="U300" s="24"/>
    </row>
    <row r="301" spans="1:21" x14ac:dyDescent="0.25">
      <c r="A301" s="33" t="s">
        <v>939</v>
      </c>
      <c r="B301" s="24" t="s">
        <v>547</v>
      </c>
      <c r="C301" s="24" t="s">
        <v>440</v>
      </c>
      <c r="D301" s="24" t="s">
        <v>940</v>
      </c>
      <c r="E301" s="34">
        <v>1701509</v>
      </c>
      <c r="F301" s="24" t="s">
        <v>28</v>
      </c>
      <c r="G301" s="24" t="s">
        <v>29</v>
      </c>
      <c r="H301" s="34">
        <v>320993</v>
      </c>
      <c r="I301" s="34"/>
      <c r="J301" s="34" t="s">
        <v>31</v>
      </c>
      <c r="K301" s="46">
        <v>1</v>
      </c>
      <c r="L301" s="24" t="s">
        <v>32</v>
      </c>
      <c r="M301" s="24" t="s">
        <v>33</v>
      </c>
      <c r="N301" s="24" t="s">
        <v>443</v>
      </c>
      <c r="O301" s="26">
        <v>44943</v>
      </c>
      <c r="P301" s="35"/>
      <c r="Q301" s="25">
        <v>150000</v>
      </c>
      <c r="R301" s="25">
        <v>0</v>
      </c>
      <c r="S301" s="25">
        <f t="shared" si="4"/>
        <v>150000</v>
      </c>
      <c r="T301" s="24" t="s">
        <v>444</v>
      </c>
      <c r="U301" s="24"/>
    </row>
    <row r="302" spans="1:21" x14ac:dyDescent="0.25">
      <c r="A302" s="33" t="s">
        <v>941</v>
      </c>
      <c r="B302" s="24" t="s">
        <v>467</v>
      </c>
      <c r="C302" s="24" t="s">
        <v>440</v>
      </c>
      <c r="D302" s="24" t="s">
        <v>942</v>
      </c>
      <c r="E302" s="34">
        <v>1600380</v>
      </c>
      <c r="F302" s="24" t="s">
        <v>28</v>
      </c>
      <c r="G302" s="24" t="s">
        <v>29</v>
      </c>
      <c r="H302" s="34">
        <v>321008</v>
      </c>
      <c r="I302" s="34"/>
      <c r="J302" s="34" t="s">
        <v>31</v>
      </c>
      <c r="K302" s="46">
        <v>1</v>
      </c>
      <c r="L302" s="24" t="s">
        <v>32</v>
      </c>
      <c r="M302" s="24" t="s">
        <v>33</v>
      </c>
      <c r="N302" s="24" t="s">
        <v>443</v>
      </c>
      <c r="O302" s="26">
        <v>44943</v>
      </c>
      <c r="P302" s="35"/>
      <c r="Q302" s="25">
        <v>150000</v>
      </c>
      <c r="R302" s="25">
        <v>0</v>
      </c>
      <c r="S302" s="25">
        <f t="shared" si="4"/>
        <v>150000</v>
      </c>
      <c r="T302" s="24" t="s">
        <v>444</v>
      </c>
      <c r="U302" s="24"/>
    </row>
    <row r="303" spans="1:21" x14ac:dyDescent="0.25">
      <c r="A303" s="33" t="s">
        <v>943</v>
      </c>
      <c r="B303" s="24" t="s">
        <v>944</v>
      </c>
      <c r="C303" s="24" t="s">
        <v>440</v>
      </c>
      <c r="D303" s="24" t="s">
        <v>945</v>
      </c>
      <c r="E303" s="34">
        <v>1800177</v>
      </c>
      <c r="F303" s="24" t="s">
        <v>28</v>
      </c>
      <c r="G303" s="24" t="s">
        <v>29</v>
      </c>
      <c r="H303" s="34">
        <v>321009</v>
      </c>
      <c r="I303" s="34"/>
      <c r="J303" s="34" t="s">
        <v>31</v>
      </c>
      <c r="K303" s="46">
        <v>1</v>
      </c>
      <c r="L303" s="24" t="s">
        <v>32</v>
      </c>
      <c r="M303" s="24" t="s">
        <v>33</v>
      </c>
      <c r="N303" s="24" t="s">
        <v>443</v>
      </c>
      <c r="O303" s="26">
        <v>44943</v>
      </c>
      <c r="P303" s="35"/>
      <c r="Q303" s="25">
        <v>130000</v>
      </c>
      <c r="R303" s="25">
        <v>0</v>
      </c>
      <c r="S303" s="25">
        <f t="shared" si="4"/>
        <v>130000</v>
      </c>
      <c r="T303" s="24" t="s">
        <v>444</v>
      </c>
      <c r="U303" s="24"/>
    </row>
    <row r="304" spans="1:21" x14ac:dyDescent="0.25">
      <c r="A304" s="33" t="s">
        <v>946</v>
      </c>
      <c r="B304" s="24" t="s">
        <v>947</v>
      </c>
      <c r="C304" s="24" t="s">
        <v>440</v>
      </c>
      <c r="D304" s="24" t="s">
        <v>948</v>
      </c>
      <c r="E304" s="34">
        <v>1800175</v>
      </c>
      <c r="F304" s="24" t="s">
        <v>28</v>
      </c>
      <c r="G304" s="24" t="s">
        <v>29</v>
      </c>
      <c r="H304" s="34">
        <v>321010</v>
      </c>
      <c r="I304" s="34"/>
      <c r="J304" s="34" t="s">
        <v>31</v>
      </c>
      <c r="K304" s="46">
        <v>1</v>
      </c>
      <c r="L304" s="24" t="s">
        <v>32</v>
      </c>
      <c r="M304" s="24" t="s">
        <v>33</v>
      </c>
      <c r="N304" s="24" t="s">
        <v>443</v>
      </c>
      <c r="O304" s="26">
        <v>44943</v>
      </c>
      <c r="P304" s="35"/>
      <c r="Q304" s="25">
        <v>134105.42000000001</v>
      </c>
      <c r="R304" s="25">
        <v>0</v>
      </c>
      <c r="S304" s="25">
        <f t="shared" si="4"/>
        <v>134105.42000000001</v>
      </c>
      <c r="T304" s="24" t="s">
        <v>444</v>
      </c>
      <c r="U304" s="24"/>
    </row>
    <row r="305" spans="1:21" x14ac:dyDescent="0.25">
      <c r="A305" s="33" t="s">
        <v>949</v>
      </c>
      <c r="B305" s="24" t="s">
        <v>606</v>
      </c>
      <c r="C305" s="24" t="s">
        <v>440</v>
      </c>
      <c r="D305" s="24" t="s">
        <v>950</v>
      </c>
      <c r="E305" s="34">
        <v>1602199</v>
      </c>
      <c r="F305" s="24" t="s">
        <v>28</v>
      </c>
      <c r="G305" s="24" t="s">
        <v>29</v>
      </c>
      <c r="H305" s="34">
        <v>321016</v>
      </c>
      <c r="I305" s="34"/>
      <c r="J305" s="34" t="s">
        <v>31</v>
      </c>
      <c r="K305" s="46">
        <v>1</v>
      </c>
      <c r="L305" s="24" t="s">
        <v>32</v>
      </c>
      <c r="M305" s="24" t="s">
        <v>33</v>
      </c>
      <c r="N305" s="24" t="s">
        <v>443</v>
      </c>
      <c r="O305" s="26">
        <v>44943</v>
      </c>
      <c r="P305" s="35"/>
      <c r="Q305" s="25">
        <v>150000</v>
      </c>
      <c r="R305" s="25">
        <v>0</v>
      </c>
      <c r="S305" s="25">
        <f t="shared" si="4"/>
        <v>150000</v>
      </c>
      <c r="T305" s="24" t="s">
        <v>444</v>
      </c>
      <c r="U305" s="24"/>
    </row>
    <row r="306" spans="1:21" x14ac:dyDescent="0.25">
      <c r="A306" s="33" t="s">
        <v>951</v>
      </c>
      <c r="B306" s="24" t="s">
        <v>147</v>
      </c>
      <c r="C306" s="24" t="s">
        <v>440</v>
      </c>
      <c r="D306" s="24" t="s">
        <v>952</v>
      </c>
      <c r="E306" s="34">
        <v>1702535</v>
      </c>
      <c r="F306" s="24" t="s">
        <v>28</v>
      </c>
      <c r="G306" s="24" t="s">
        <v>29</v>
      </c>
      <c r="H306" s="34">
        <v>321028</v>
      </c>
      <c r="I306" s="34"/>
      <c r="J306" s="34" t="s">
        <v>31</v>
      </c>
      <c r="K306" s="46">
        <v>1</v>
      </c>
      <c r="L306" s="24" t="s">
        <v>32</v>
      </c>
      <c r="M306" s="24" t="s">
        <v>33</v>
      </c>
      <c r="N306" s="24" t="s">
        <v>443</v>
      </c>
      <c r="O306" s="26">
        <v>44943</v>
      </c>
      <c r="P306" s="35"/>
      <c r="Q306" s="25">
        <v>150000</v>
      </c>
      <c r="R306" s="25">
        <v>0</v>
      </c>
      <c r="S306" s="25">
        <f t="shared" si="4"/>
        <v>150000</v>
      </c>
      <c r="T306" s="24" t="s">
        <v>444</v>
      </c>
      <c r="U306" s="24"/>
    </row>
    <row r="307" spans="1:21" x14ac:dyDescent="0.25">
      <c r="A307" s="33" t="s">
        <v>953</v>
      </c>
      <c r="B307" s="24" t="s">
        <v>954</v>
      </c>
      <c r="C307" s="24" t="s">
        <v>440</v>
      </c>
      <c r="D307" s="24" t="s">
        <v>955</v>
      </c>
      <c r="E307" s="34">
        <v>1703987</v>
      </c>
      <c r="F307" s="24" t="s">
        <v>28</v>
      </c>
      <c r="G307" s="24" t="s">
        <v>29</v>
      </c>
      <c r="H307" s="34">
        <v>321046</v>
      </c>
      <c r="I307" s="34"/>
      <c r="J307" s="34" t="s">
        <v>31</v>
      </c>
      <c r="K307" s="46">
        <v>1</v>
      </c>
      <c r="L307" s="24" t="s">
        <v>32</v>
      </c>
      <c r="M307" s="24" t="s">
        <v>33</v>
      </c>
      <c r="N307" s="24" t="s">
        <v>443</v>
      </c>
      <c r="O307" s="26">
        <v>44943</v>
      </c>
      <c r="P307" s="35"/>
      <c r="Q307" s="25">
        <v>150000</v>
      </c>
      <c r="R307" s="25">
        <v>0</v>
      </c>
      <c r="S307" s="25">
        <f t="shared" si="4"/>
        <v>150000</v>
      </c>
      <c r="T307" s="24" t="s">
        <v>444</v>
      </c>
      <c r="U307" s="24"/>
    </row>
    <row r="308" spans="1:21" x14ac:dyDescent="0.25">
      <c r="A308" s="33" t="s">
        <v>956</v>
      </c>
      <c r="B308" s="24" t="s">
        <v>90</v>
      </c>
      <c r="C308" s="24" t="s">
        <v>440</v>
      </c>
      <c r="D308" s="24" t="s">
        <v>957</v>
      </c>
      <c r="E308" s="34">
        <v>1702246</v>
      </c>
      <c r="F308" s="24" t="s">
        <v>28</v>
      </c>
      <c r="G308" s="24" t="s">
        <v>29</v>
      </c>
      <c r="H308" s="34">
        <v>321068</v>
      </c>
      <c r="I308" s="34"/>
      <c r="J308" s="34" t="s">
        <v>31</v>
      </c>
      <c r="K308" s="46">
        <v>1</v>
      </c>
      <c r="L308" s="24" t="s">
        <v>32</v>
      </c>
      <c r="M308" s="24" t="s">
        <v>33</v>
      </c>
      <c r="N308" s="24" t="s">
        <v>443</v>
      </c>
      <c r="O308" s="26">
        <v>44943</v>
      </c>
      <c r="P308" s="35"/>
      <c r="Q308" s="25">
        <v>150000</v>
      </c>
      <c r="R308" s="25">
        <v>0</v>
      </c>
      <c r="S308" s="25">
        <f t="shared" si="4"/>
        <v>150000</v>
      </c>
      <c r="T308" s="24" t="s">
        <v>444</v>
      </c>
      <c r="U308" s="24"/>
    </row>
    <row r="309" spans="1:21" x14ac:dyDescent="0.25">
      <c r="A309" s="33" t="s">
        <v>958</v>
      </c>
      <c r="B309" s="24" t="s">
        <v>147</v>
      </c>
      <c r="C309" s="24" t="s">
        <v>440</v>
      </c>
      <c r="D309" s="24" t="s">
        <v>959</v>
      </c>
      <c r="E309" s="34">
        <v>1702535</v>
      </c>
      <c r="F309" s="24" t="s">
        <v>28</v>
      </c>
      <c r="G309" s="24" t="s">
        <v>29</v>
      </c>
      <c r="H309" s="34">
        <v>321072</v>
      </c>
      <c r="I309" s="34"/>
      <c r="J309" s="34" t="s">
        <v>31</v>
      </c>
      <c r="K309" s="46">
        <v>1</v>
      </c>
      <c r="L309" s="24" t="s">
        <v>32</v>
      </c>
      <c r="M309" s="24" t="s">
        <v>33</v>
      </c>
      <c r="N309" s="24" t="s">
        <v>443</v>
      </c>
      <c r="O309" s="26">
        <v>44943</v>
      </c>
      <c r="P309" s="35"/>
      <c r="Q309" s="25">
        <v>80000</v>
      </c>
      <c r="R309" s="25">
        <v>0</v>
      </c>
      <c r="S309" s="25">
        <f t="shared" si="4"/>
        <v>80000</v>
      </c>
      <c r="T309" s="24" t="s">
        <v>444</v>
      </c>
      <c r="U309" s="24"/>
    </row>
    <row r="310" spans="1:21" x14ac:dyDescent="0.25">
      <c r="A310" s="33" t="s">
        <v>960</v>
      </c>
      <c r="B310" s="24" t="s">
        <v>961</v>
      </c>
      <c r="C310" s="24" t="s">
        <v>388</v>
      </c>
      <c r="D310" s="24" t="s">
        <v>962</v>
      </c>
      <c r="E310" s="34" t="s">
        <v>963</v>
      </c>
      <c r="F310" s="24" t="s">
        <v>388</v>
      </c>
      <c r="G310" s="24" t="s">
        <v>390</v>
      </c>
      <c r="H310" s="34">
        <v>322526</v>
      </c>
      <c r="I310" s="34" t="s">
        <v>964</v>
      </c>
      <c r="J310" s="34" t="s">
        <v>31</v>
      </c>
      <c r="K310" s="46">
        <v>1</v>
      </c>
      <c r="L310" s="24" t="s">
        <v>32</v>
      </c>
      <c r="M310" s="24" t="s">
        <v>33</v>
      </c>
      <c r="N310" s="24" t="s">
        <v>965</v>
      </c>
      <c r="O310" s="26">
        <v>44943</v>
      </c>
      <c r="P310" s="35">
        <v>44974</v>
      </c>
      <c r="Q310" s="25">
        <v>2340052</v>
      </c>
      <c r="R310" s="25">
        <v>2340052</v>
      </c>
      <c r="S310" s="25">
        <f t="shared" si="4"/>
        <v>0</v>
      </c>
      <c r="T310" s="24" t="s">
        <v>35</v>
      </c>
      <c r="U310" s="24"/>
    </row>
    <row r="311" spans="1:21" hidden="1" x14ac:dyDescent="0.25">
      <c r="A311" s="33" t="s">
        <v>966</v>
      </c>
      <c r="B311" s="24" t="s">
        <v>967</v>
      </c>
      <c r="C311" s="24" t="s">
        <v>388</v>
      </c>
      <c r="D311" s="24" t="s">
        <v>968</v>
      </c>
      <c r="E311" s="34" t="s">
        <v>969</v>
      </c>
      <c r="F311" s="24" t="s">
        <v>388</v>
      </c>
      <c r="G311" s="24" t="s">
        <v>390</v>
      </c>
      <c r="H311" s="34">
        <v>321329</v>
      </c>
      <c r="I311" s="34" t="s">
        <v>970</v>
      </c>
      <c r="J311" s="34" t="s">
        <v>31</v>
      </c>
      <c r="K311" s="46">
        <v>2</v>
      </c>
      <c r="L311" s="24" t="s">
        <v>32</v>
      </c>
      <c r="M311" s="24" t="s">
        <v>33</v>
      </c>
      <c r="N311" s="24" t="s">
        <v>971</v>
      </c>
      <c r="O311" s="26">
        <v>44943</v>
      </c>
      <c r="P311" s="35">
        <v>44721</v>
      </c>
      <c r="Q311" s="25">
        <v>2500000</v>
      </c>
      <c r="R311" s="25">
        <v>2500000</v>
      </c>
      <c r="S311" s="25">
        <f t="shared" si="4"/>
        <v>0</v>
      </c>
      <c r="T311" s="24" t="s">
        <v>35</v>
      </c>
      <c r="U311" s="24"/>
    </row>
    <row r="312" spans="1:21" hidden="1" x14ac:dyDescent="0.25">
      <c r="A312" s="33" t="s">
        <v>972</v>
      </c>
      <c r="B312" s="24" t="s">
        <v>973</v>
      </c>
      <c r="C312" s="24" t="s">
        <v>388</v>
      </c>
      <c r="D312" s="24" t="s">
        <v>974</v>
      </c>
      <c r="E312" s="34">
        <v>1800603</v>
      </c>
      <c r="F312" s="24" t="s">
        <v>388</v>
      </c>
      <c r="G312" s="24" t="s">
        <v>390</v>
      </c>
      <c r="H312" s="34">
        <v>322557</v>
      </c>
      <c r="I312" s="34" t="s">
        <v>975</v>
      </c>
      <c r="J312" s="34" t="s">
        <v>31</v>
      </c>
      <c r="K312" s="46">
        <v>2</v>
      </c>
      <c r="L312" s="24" t="s">
        <v>32</v>
      </c>
      <c r="M312" s="24" t="s">
        <v>33</v>
      </c>
      <c r="N312" s="24" t="s">
        <v>976</v>
      </c>
      <c r="O312" s="26">
        <v>44943</v>
      </c>
      <c r="P312" s="35">
        <v>44855</v>
      </c>
      <c r="Q312" s="25">
        <v>157000</v>
      </c>
      <c r="R312" s="25">
        <v>157000</v>
      </c>
      <c r="S312" s="25">
        <f t="shared" si="4"/>
        <v>0</v>
      </c>
      <c r="T312" s="24" t="s">
        <v>35</v>
      </c>
      <c r="U312" s="24"/>
    </row>
    <row r="313" spans="1:21" hidden="1" x14ac:dyDescent="0.25">
      <c r="A313" s="33" t="s">
        <v>977</v>
      </c>
      <c r="B313" s="24" t="s">
        <v>854</v>
      </c>
      <c r="C313" s="24" t="s">
        <v>978</v>
      </c>
      <c r="D313" s="24" t="s">
        <v>979</v>
      </c>
      <c r="E313" s="34">
        <v>1702574</v>
      </c>
      <c r="F313" s="24" t="s">
        <v>28</v>
      </c>
      <c r="G313" s="24" t="s">
        <v>29</v>
      </c>
      <c r="H313" s="34">
        <v>316357</v>
      </c>
      <c r="I313" s="34" t="s">
        <v>980</v>
      </c>
      <c r="J313" s="34" t="s">
        <v>31</v>
      </c>
      <c r="K313" s="46">
        <v>3</v>
      </c>
      <c r="L313" s="24" t="s">
        <v>32</v>
      </c>
      <c r="M313" s="24" t="s">
        <v>33</v>
      </c>
      <c r="N313" s="24" t="s">
        <v>981</v>
      </c>
      <c r="O313" s="26">
        <v>44943</v>
      </c>
      <c r="P313" s="35">
        <v>44480</v>
      </c>
      <c r="Q313" s="25">
        <v>1100000</v>
      </c>
      <c r="R313" s="25">
        <v>1100000</v>
      </c>
      <c r="S313" s="25">
        <f t="shared" si="4"/>
        <v>0</v>
      </c>
      <c r="T313" s="24" t="s">
        <v>35</v>
      </c>
      <c r="U313" s="24"/>
    </row>
    <row r="314" spans="1:21" hidden="1" x14ac:dyDescent="0.25">
      <c r="A314" s="33" t="s">
        <v>982</v>
      </c>
      <c r="B314" s="24" t="s">
        <v>716</v>
      </c>
      <c r="C314" s="24" t="s">
        <v>978</v>
      </c>
      <c r="D314" s="24" t="s">
        <v>983</v>
      </c>
      <c r="E314" s="34">
        <v>1800184</v>
      </c>
      <c r="F314" s="24" t="s">
        <v>28</v>
      </c>
      <c r="G314" s="24" t="s">
        <v>29</v>
      </c>
      <c r="H314" s="34">
        <v>317510</v>
      </c>
      <c r="I314" s="34" t="s">
        <v>984</v>
      </c>
      <c r="J314" s="34" t="s">
        <v>31</v>
      </c>
      <c r="K314" s="46">
        <v>3</v>
      </c>
      <c r="L314" s="24" t="s">
        <v>32</v>
      </c>
      <c r="M314" s="24" t="s">
        <v>33</v>
      </c>
      <c r="N314" s="24" t="s">
        <v>981</v>
      </c>
      <c r="O314" s="26">
        <v>44943</v>
      </c>
      <c r="P314" s="35">
        <v>44481</v>
      </c>
      <c r="Q314" s="25">
        <v>839944</v>
      </c>
      <c r="R314" s="25">
        <v>839944</v>
      </c>
      <c r="S314" s="25">
        <f t="shared" si="4"/>
        <v>0</v>
      </c>
      <c r="T314" s="24" t="s">
        <v>35</v>
      </c>
      <c r="U314" s="24"/>
    </row>
    <row r="315" spans="1:21" hidden="1" x14ac:dyDescent="0.25">
      <c r="A315" s="33" t="s">
        <v>985</v>
      </c>
      <c r="B315" s="24" t="s">
        <v>986</v>
      </c>
      <c r="C315" s="24" t="s">
        <v>978</v>
      </c>
      <c r="D315" s="24" t="s">
        <v>987</v>
      </c>
      <c r="E315" s="34" t="s">
        <v>611</v>
      </c>
      <c r="F315" s="24" t="s">
        <v>28</v>
      </c>
      <c r="G315" s="24" t="s">
        <v>29</v>
      </c>
      <c r="H315" s="34">
        <v>316926</v>
      </c>
      <c r="I315" s="34" t="s">
        <v>988</v>
      </c>
      <c r="J315" s="34" t="s">
        <v>31</v>
      </c>
      <c r="K315" s="46">
        <v>3</v>
      </c>
      <c r="L315" s="24" t="s">
        <v>32</v>
      </c>
      <c r="M315" s="24" t="s">
        <v>33</v>
      </c>
      <c r="N315" s="24" t="s">
        <v>989</v>
      </c>
      <c r="O315" s="26">
        <v>44943</v>
      </c>
      <c r="P315" s="35">
        <v>44474</v>
      </c>
      <c r="Q315" s="25">
        <v>1850000</v>
      </c>
      <c r="R315" s="25">
        <v>1850000</v>
      </c>
      <c r="S315" s="25">
        <f t="shared" si="4"/>
        <v>0</v>
      </c>
      <c r="T315" s="24" t="s">
        <v>35</v>
      </c>
      <c r="U315" s="24"/>
    </row>
    <row r="316" spans="1:21" hidden="1" x14ac:dyDescent="0.25">
      <c r="A316" s="33" t="s">
        <v>990</v>
      </c>
      <c r="B316" s="24" t="s">
        <v>832</v>
      </c>
      <c r="C316" s="24" t="s">
        <v>978</v>
      </c>
      <c r="D316" s="24" t="s">
        <v>991</v>
      </c>
      <c r="E316" s="34">
        <v>1702768</v>
      </c>
      <c r="F316" s="24" t="s">
        <v>28</v>
      </c>
      <c r="G316" s="24" t="s">
        <v>29</v>
      </c>
      <c r="H316" s="34">
        <v>316633</v>
      </c>
      <c r="I316" s="34" t="s">
        <v>992</v>
      </c>
      <c r="J316" s="34" t="s">
        <v>31</v>
      </c>
      <c r="K316" s="46">
        <v>3</v>
      </c>
      <c r="L316" s="24" t="s">
        <v>32</v>
      </c>
      <c r="M316" s="24" t="s">
        <v>33</v>
      </c>
      <c r="N316" s="24" t="s">
        <v>989</v>
      </c>
      <c r="O316" s="26">
        <v>44943</v>
      </c>
      <c r="P316" s="35">
        <v>44480</v>
      </c>
      <c r="Q316" s="25">
        <v>1083333.3400000001</v>
      </c>
      <c r="R316" s="25">
        <v>1083333.3400000001</v>
      </c>
      <c r="S316" s="25">
        <f t="shared" si="4"/>
        <v>0</v>
      </c>
      <c r="T316" s="24" t="s">
        <v>35</v>
      </c>
      <c r="U316" s="24"/>
    </row>
    <row r="317" spans="1:21" hidden="1" x14ac:dyDescent="0.25">
      <c r="A317" s="33" t="s">
        <v>993</v>
      </c>
      <c r="B317" s="24" t="s">
        <v>579</v>
      </c>
      <c r="C317" s="24" t="s">
        <v>978</v>
      </c>
      <c r="D317" s="24" t="s">
        <v>994</v>
      </c>
      <c r="E317" s="34">
        <v>1602719</v>
      </c>
      <c r="F317" s="24" t="s">
        <v>28</v>
      </c>
      <c r="G317" s="24" t="s">
        <v>29</v>
      </c>
      <c r="H317" s="34">
        <v>317580</v>
      </c>
      <c r="I317" s="34" t="s">
        <v>995</v>
      </c>
      <c r="J317" s="34" t="s">
        <v>31</v>
      </c>
      <c r="K317" s="46">
        <v>3</v>
      </c>
      <c r="L317" s="24" t="s">
        <v>32</v>
      </c>
      <c r="M317" s="24" t="s">
        <v>33</v>
      </c>
      <c r="N317" s="24" t="s">
        <v>989</v>
      </c>
      <c r="O317" s="26">
        <v>44943</v>
      </c>
      <c r="P317" s="35">
        <v>44475</v>
      </c>
      <c r="Q317" s="25">
        <v>1720872</v>
      </c>
      <c r="R317" s="25">
        <v>1720872</v>
      </c>
      <c r="S317" s="25">
        <f t="shared" si="4"/>
        <v>0</v>
      </c>
      <c r="T317" s="24" t="s">
        <v>35</v>
      </c>
      <c r="U317" s="24"/>
    </row>
    <row r="318" spans="1:21" hidden="1" x14ac:dyDescent="0.25">
      <c r="A318" s="33" t="s">
        <v>996</v>
      </c>
      <c r="B318" s="24" t="s">
        <v>997</v>
      </c>
      <c r="C318" s="24" t="s">
        <v>978</v>
      </c>
      <c r="D318" s="24" t="s">
        <v>998</v>
      </c>
      <c r="E318" s="34">
        <v>1800393</v>
      </c>
      <c r="F318" s="24" t="s">
        <v>28</v>
      </c>
      <c r="G318" s="24" t="s">
        <v>29</v>
      </c>
      <c r="H318" s="34">
        <v>317581</v>
      </c>
      <c r="I318" s="34" t="s">
        <v>999</v>
      </c>
      <c r="J318" s="34" t="s">
        <v>31</v>
      </c>
      <c r="K318" s="46">
        <v>3</v>
      </c>
      <c r="L318" s="24" t="s">
        <v>32</v>
      </c>
      <c r="M318" s="24" t="s">
        <v>33</v>
      </c>
      <c r="N318" s="24" t="s">
        <v>989</v>
      </c>
      <c r="O318" s="26">
        <v>44943</v>
      </c>
      <c r="P318" s="35">
        <v>44476</v>
      </c>
      <c r="Q318" s="25">
        <v>1420000</v>
      </c>
      <c r="R318" s="25">
        <v>1420000</v>
      </c>
      <c r="S318" s="25">
        <f t="shared" si="4"/>
        <v>0</v>
      </c>
      <c r="T318" s="24" t="s">
        <v>35</v>
      </c>
      <c r="U318" s="24"/>
    </row>
    <row r="319" spans="1:21" hidden="1" x14ac:dyDescent="0.25">
      <c r="A319" s="33" t="s">
        <v>1000</v>
      </c>
      <c r="B319" s="24" t="s">
        <v>434</v>
      </c>
      <c r="C319" s="24" t="s">
        <v>1001</v>
      </c>
      <c r="D319" s="24" t="s">
        <v>1002</v>
      </c>
      <c r="E319" s="34">
        <v>1702507</v>
      </c>
      <c r="F319" s="24" t="s">
        <v>28</v>
      </c>
      <c r="G319" s="24" t="s">
        <v>29</v>
      </c>
      <c r="H319" s="34">
        <v>321317</v>
      </c>
      <c r="I319" s="34" t="s">
        <v>1003</v>
      </c>
      <c r="J319" s="34" t="s">
        <v>31</v>
      </c>
      <c r="K319" s="46">
        <v>2</v>
      </c>
      <c r="L319" s="24" t="s">
        <v>32</v>
      </c>
      <c r="M319" s="24" t="s">
        <v>33</v>
      </c>
      <c r="N319" s="24" t="s">
        <v>1004</v>
      </c>
      <c r="O319" s="26">
        <v>44943</v>
      </c>
      <c r="P319" s="35">
        <v>44742</v>
      </c>
      <c r="Q319" s="25">
        <v>893359.18</v>
      </c>
      <c r="R319" s="25">
        <v>893359.18</v>
      </c>
      <c r="S319" s="25">
        <f t="shared" si="4"/>
        <v>0</v>
      </c>
      <c r="T319" s="24" t="s">
        <v>35</v>
      </c>
      <c r="U319" s="24"/>
    </row>
    <row r="320" spans="1:21" hidden="1" x14ac:dyDescent="0.25">
      <c r="A320" s="33" t="s">
        <v>1005</v>
      </c>
      <c r="B320" s="24" t="s">
        <v>75</v>
      </c>
      <c r="C320" s="24" t="s">
        <v>1006</v>
      </c>
      <c r="D320" s="24" t="s">
        <v>1007</v>
      </c>
      <c r="E320" s="34">
        <v>1704122</v>
      </c>
      <c r="F320" s="24" t="s">
        <v>28</v>
      </c>
      <c r="G320" s="24" t="s">
        <v>29</v>
      </c>
      <c r="H320" s="34">
        <v>319144</v>
      </c>
      <c r="I320" s="34" t="s">
        <v>1008</v>
      </c>
      <c r="J320" s="34" t="s">
        <v>31</v>
      </c>
      <c r="K320" s="46">
        <v>2</v>
      </c>
      <c r="L320" s="24" t="s">
        <v>32</v>
      </c>
      <c r="M320" s="24" t="s">
        <v>33</v>
      </c>
      <c r="N320" s="24" t="s">
        <v>1009</v>
      </c>
      <c r="O320" s="26">
        <v>44943</v>
      </c>
      <c r="P320" s="35">
        <v>44657</v>
      </c>
      <c r="Q320" s="25">
        <v>2157500</v>
      </c>
      <c r="R320" s="25">
        <v>2157500</v>
      </c>
      <c r="S320" s="25">
        <f t="shared" si="4"/>
        <v>0</v>
      </c>
      <c r="T320" s="24" t="s">
        <v>35</v>
      </c>
      <c r="U320" s="24"/>
    </row>
    <row r="321" spans="1:21" hidden="1" x14ac:dyDescent="0.25">
      <c r="A321" s="33" t="s">
        <v>1010</v>
      </c>
      <c r="B321" s="24" t="s">
        <v>1011</v>
      </c>
      <c r="C321" s="24" t="s">
        <v>1006</v>
      </c>
      <c r="D321" s="24" t="s">
        <v>1012</v>
      </c>
      <c r="E321" s="34">
        <v>1602742</v>
      </c>
      <c r="F321" s="24" t="s">
        <v>28</v>
      </c>
      <c r="G321" s="24" t="s">
        <v>29</v>
      </c>
      <c r="H321" s="34">
        <v>319153</v>
      </c>
      <c r="I321" s="34" t="s">
        <v>1013</v>
      </c>
      <c r="J321" s="34" t="s">
        <v>31</v>
      </c>
      <c r="K321" s="46">
        <v>2</v>
      </c>
      <c r="L321" s="24" t="s">
        <v>32</v>
      </c>
      <c r="M321" s="24" t="s">
        <v>33</v>
      </c>
      <c r="N321" s="24" t="s">
        <v>1009</v>
      </c>
      <c r="O321" s="26">
        <v>44943</v>
      </c>
      <c r="P321" s="35">
        <v>44656</v>
      </c>
      <c r="Q321" s="25">
        <v>1682327</v>
      </c>
      <c r="R321" s="25">
        <v>1682327</v>
      </c>
      <c r="S321" s="25">
        <f t="shared" si="4"/>
        <v>0</v>
      </c>
      <c r="T321" s="24" t="s">
        <v>35</v>
      </c>
      <c r="U321" s="24"/>
    </row>
    <row r="322" spans="1:21" hidden="1" x14ac:dyDescent="0.25">
      <c r="A322" s="33" t="s">
        <v>1014</v>
      </c>
      <c r="B322" s="24" t="s">
        <v>1015</v>
      </c>
      <c r="C322" s="24" t="s">
        <v>1006</v>
      </c>
      <c r="D322" s="24" t="s">
        <v>1016</v>
      </c>
      <c r="E322" s="34">
        <v>1702556</v>
      </c>
      <c r="F322" s="24" t="s">
        <v>28</v>
      </c>
      <c r="G322" s="24" t="s">
        <v>29</v>
      </c>
      <c r="H322" s="34">
        <v>319157</v>
      </c>
      <c r="I322" s="34" t="s">
        <v>1017</v>
      </c>
      <c r="J322" s="34" t="s">
        <v>31</v>
      </c>
      <c r="K322" s="46">
        <v>2</v>
      </c>
      <c r="L322" s="24" t="s">
        <v>32</v>
      </c>
      <c r="M322" s="24" t="s">
        <v>33</v>
      </c>
      <c r="N322" s="24" t="s">
        <v>1009</v>
      </c>
      <c r="O322" s="26">
        <v>44943</v>
      </c>
      <c r="P322" s="35">
        <v>44657</v>
      </c>
      <c r="Q322" s="25">
        <v>2416537</v>
      </c>
      <c r="R322" s="25">
        <v>2416537</v>
      </c>
      <c r="S322" s="25">
        <f t="shared" si="4"/>
        <v>0</v>
      </c>
      <c r="T322" s="24" t="s">
        <v>35</v>
      </c>
      <c r="U322" s="24"/>
    </row>
    <row r="323" spans="1:21" hidden="1" x14ac:dyDescent="0.25">
      <c r="A323" s="33" t="s">
        <v>1018</v>
      </c>
      <c r="B323" s="24" t="s">
        <v>523</v>
      </c>
      <c r="C323" s="24" t="s">
        <v>1019</v>
      </c>
      <c r="D323" s="24" t="s">
        <v>1020</v>
      </c>
      <c r="E323" s="34">
        <v>1702512</v>
      </c>
      <c r="F323" s="24" t="s">
        <v>28</v>
      </c>
      <c r="G323" s="24" t="s">
        <v>29</v>
      </c>
      <c r="H323" s="34">
        <v>319060</v>
      </c>
      <c r="I323" s="34" t="s">
        <v>1021</v>
      </c>
      <c r="J323" s="34" t="s">
        <v>31</v>
      </c>
      <c r="K323" s="46">
        <v>2</v>
      </c>
      <c r="L323" s="24" t="s">
        <v>32</v>
      </c>
      <c r="M323" s="24" t="s">
        <v>33</v>
      </c>
      <c r="N323" s="24" t="s">
        <v>1022</v>
      </c>
      <c r="O323" s="26">
        <v>44943</v>
      </c>
      <c r="P323" s="35">
        <v>44657</v>
      </c>
      <c r="Q323" s="25">
        <v>2000000</v>
      </c>
      <c r="R323" s="25">
        <v>2000000</v>
      </c>
      <c r="S323" s="25">
        <f t="shared" si="4"/>
        <v>0</v>
      </c>
      <c r="T323" s="24" t="s">
        <v>35</v>
      </c>
      <c r="U323" s="24"/>
    </row>
    <row r="324" spans="1:21" hidden="1" x14ac:dyDescent="0.25">
      <c r="A324" s="33" t="s">
        <v>1023</v>
      </c>
      <c r="B324" s="24" t="s">
        <v>1024</v>
      </c>
      <c r="C324" s="24" t="s">
        <v>1019</v>
      </c>
      <c r="D324" s="24" t="s">
        <v>1025</v>
      </c>
      <c r="E324" s="34" t="s">
        <v>1026</v>
      </c>
      <c r="F324" s="24" t="s">
        <v>28</v>
      </c>
      <c r="G324" s="24" t="s">
        <v>29</v>
      </c>
      <c r="H324" s="34">
        <v>319068</v>
      </c>
      <c r="I324" s="34" t="s">
        <v>1027</v>
      </c>
      <c r="J324" s="34" t="s">
        <v>31</v>
      </c>
      <c r="K324" s="46">
        <v>2</v>
      </c>
      <c r="L324" s="24" t="s">
        <v>32</v>
      </c>
      <c r="M324" s="24" t="s">
        <v>33</v>
      </c>
      <c r="N324" s="24" t="s">
        <v>1022</v>
      </c>
      <c r="O324" s="26">
        <v>44943</v>
      </c>
      <c r="P324" s="35">
        <v>44687</v>
      </c>
      <c r="Q324" s="25">
        <v>2000000</v>
      </c>
      <c r="R324" s="25">
        <v>2000000</v>
      </c>
      <c r="S324" s="25">
        <f t="shared" si="4"/>
        <v>0</v>
      </c>
      <c r="T324" s="24" t="s">
        <v>35</v>
      </c>
      <c r="U324" s="24"/>
    </row>
    <row r="325" spans="1:21" hidden="1" x14ac:dyDescent="0.25">
      <c r="A325" s="33" t="s">
        <v>1028</v>
      </c>
      <c r="B325" s="24" t="s">
        <v>1029</v>
      </c>
      <c r="C325" s="24" t="s">
        <v>1030</v>
      </c>
      <c r="D325" s="24" t="s">
        <v>1031</v>
      </c>
      <c r="E325" s="34" t="s">
        <v>1032</v>
      </c>
      <c r="F325" s="24" t="s">
        <v>28</v>
      </c>
      <c r="G325" s="24" t="s">
        <v>29</v>
      </c>
      <c r="H325" s="34">
        <v>319150</v>
      </c>
      <c r="I325" s="34" t="s">
        <v>1033</v>
      </c>
      <c r="J325" s="34" t="s">
        <v>31</v>
      </c>
      <c r="K325" s="46">
        <v>2</v>
      </c>
      <c r="L325" s="24" t="s">
        <v>32</v>
      </c>
      <c r="M325" s="24" t="s">
        <v>33</v>
      </c>
      <c r="N325" s="24" t="s">
        <v>1034</v>
      </c>
      <c r="O325" s="26">
        <v>44943</v>
      </c>
      <c r="P325" s="35">
        <v>44658</v>
      </c>
      <c r="Q325" s="25">
        <v>2000000</v>
      </c>
      <c r="R325" s="25">
        <v>2000000</v>
      </c>
      <c r="S325" s="25">
        <f t="shared" si="4"/>
        <v>0</v>
      </c>
      <c r="T325" s="24" t="s">
        <v>35</v>
      </c>
      <c r="U325" s="24"/>
    </row>
    <row r="326" spans="1:21" hidden="1" x14ac:dyDescent="0.25">
      <c r="A326" s="33" t="s">
        <v>1035</v>
      </c>
      <c r="B326" s="24" t="s">
        <v>1036</v>
      </c>
      <c r="C326" s="24" t="s">
        <v>388</v>
      </c>
      <c r="D326" s="24" t="s">
        <v>1037</v>
      </c>
      <c r="E326" s="34">
        <v>1800437</v>
      </c>
      <c r="F326" s="24" t="s">
        <v>388</v>
      </c>
      <c r="G326" s="24" t="s">
        <v>390</v>
      </c>
      <c r="H326" s="34">
        <v>319476</v>
      </c>
      <c r="I326" s="34" t="s">
        <v>1038</v>
      </c>
      <c r="J326" s="34" t="s">
        <v>31</v>
      </c>
      <c r="K326" s="46">
        <v>2</v>
      </c>
      <c r="L326" s="24" t="s">
        <v>32</v>
      </c>
      <c r="M326" s="24" t="s">
        <v>33</v>
      </c>
      <c r="N326" s="24" t="s">
        <v>1039</v>
      </c>
      <c r="O326" s="26">
        <v>44943</v>
      </c>
      <c r="P326" s="35">
        <v>44685</v>
      </c>
      <c r="Q326" s="25">
        <v>973280</v>
      </c>
      <c r="R326" s="25">
        <v>973280</v>
      </c>
      <c r="S326" s="25">
        <f t="shared" ref="S326:S389" si="5">Q326-R326</f>
        <v>0</v>
      </c>
      <c r="T326" s="24" t="s">
        <v>35</v>
      </c>
      <c r="U326" s="24"/>
    </row>
    <row r="327" spans="1:21" hidden="1" x14ac:dyDescent="0.25">
      <c r="A327" s="33" t="s">
        <v>1040</v>
      </c>
      <c r="B327" s="24" t="s">
        <v>1041</v>
      </c>
      <c r="C327" s="24" t="s">
        <v>1042</v>
      </c>
      <c r="D327" s="24" t="s">
        <v>1043</v>
      </c>
      <c r="E327" s="34" t="s">
        <v>531</v>
      </c>
      <c r="F327" s="24" t="s">
        <v>28</v>
      </c>
      <c r="G327" s="24" t="s">
        <v>1044</v>
      </c>
      <c r="H327" s="34">
        <v>1401</v>
      </c>
      <c r="I327" s="34" t="s">
        <v>1045</v>
      </c>
      <c r="J327" s="34" t="s">
        <v>1046</v>
      </c>
      <c r="K327" s="46">
        <v>2</v>
      </c>
      <c r="L327" s="24" t="s">
        <v>32</v>
      </c>
      <c r="M327" s="24" t="s">
        <v>33</v>
      </c>
      <c r="N327" s="24" t="s">
        <v>1039</v>
      </c>
      <c r="O327" s="26">
        <v>44943</v>
      </c>
      <c r="P327" s="35">
        <v>44382</v>
      </c>
      <c r="Q327" s="25">
        <v>761516</v>
      </c>
      <c r="R327" s="25">
        <v>761516</v>
      </c>
      <c r="S327" s="25">
        <f t="shared" si="5"/>
        <v>0</v>
      </c>
      <c r="T327" s="24" t="s">
        <v>35</v>
      </c>
      <c r="U327" s="24"/>
    </row>
    <row r="328" spans="1:21" hidden="1" x14ac:dyDescent="0.25">
      <c r="A328" s="33" t="s">
        <v>1047</v>
      </c>
      <c r="B328" s="24" t="s">
        <v>1048</v>
      </c>
      <c r="C328" s="24" t="s">
        <v>1042</v>
      </c>
      <c r="D328" s="24" t="s">
        <v>1049</v>
      </c>
      <c r="E328" s="34">
        <v>1800459</v>
      </c>
      <c r="F328" s="24" t="s">
        <v>28</v>
      </c>
      <c r="G328" s="24" t="s">
        <v>1044</v>
      </c>
      <c r="H328" s="34">
        <v>3019</v>
      </c>
      <c r="I328" s="34" t="s">
        <v>1050</v>
      </c>
      <c r="J328" s="34" t="s">
        <v>1046</v>
      </c>
      <c r="K328" s="46">
        <v>2</v>
      </c>
      <c r="L328" s="24" t="s">
        <v>32</v>
      </c>
      <c r="M328" s="24" t="s">
        <v>33</v>
      </c>
      <c r="N328" s="24" t="s">
        <v>1039</v>
      </c>
      <c r="O328" s="26">
        <v>44943</v>
      </c>
      <c r="P328" s="35">
        <v>44355</v>
      </c>
      <c r="Q328" s="25">
        <v>2420400</v>
      </c>
      <c r="R328" s="25">
        <v>2420400</v>
      </c>
      <c r="S328" s="25">
        <f t="shared" si="5"/>
        <v>0</v>
      </c>
      <c r="T328" s="24" t="s">
        <v>35</v>
      </c>
      <c r="U328" s="24"/>
    </row>
    <row r="329" spans="1:21" hidden="1" x14ac:dyDescent="0.25">
      <c r="A329" s="33" t="s">
        <v>1051</v>
      </c>
      <c r="B329" s="24" t="s">
        <v>1048</v>
      </c>
      <c r="C329" s="24" t="s">
        <v>1042</v>
      </c>
      <c r="D329" s="24" t="s">
        <v>1052</v>
      </c>
      <c r="E329" s="34">
        <v>1800459</v>
      </c>
      <c r="F329" s="24" t="s">
        <v>28</v>
      </c>
      <c r="G329" s="24" t="s">
        <v>1044</v>
      </c>
      <c r="H329" s="34">
        <v>3027</v>
      </c>
      <c r="I329" s="34" t="s">
        <v>1053</v>
      </c>
      <c r="J329" s="34" t="s">
        <v>1046</v>
      </c>
      <c r="K329" s="46">
        <v>2</v>
      </c>
      <c r="L329" s="24" t="s">
        <v>32</v>
      </c>
      <c r="M329" s="24" t="s">
        <v>33</v>
      </c>
      <c r="N329" s="24" t="s">
        <v>1039</v>
      </c>
      <c r="O329" s="26">
        <v>44943</v>
      </c>
      <c r="P329" s="35">
        <v>44348</v>
      </c>
      <c r="Q329" s="25">
        <v>984500</v>
      </c>
      <c r="R329" s="25">
        <v>984500</v>
      </c>
      <c r="S329" s="25">
        <f t="shared" si="5"/>
        <v>0</v>
      </c>
      <c r="T329" s="24" t="s">
        <v>35</v>
      </c>
      <c r="U329" s="24"/>
    </row>
    <row r="330" spans="1:21" hidden="1" x14ac:dyDescent="0.25">
      <c r="A330" s="33" t="s">
        <v>1054</v>
      </c>
      <c r="B330" s="24" t="s">
        <v>1048</v>
      </c>
      <c r="C330" s="24" t="s">
        <v>1042</v>
      </c>
      <c r="D330" s="24" t="s">
        <v>1055</v>
      </c>
      <c r="E330" s="34">
        <v>1800459</v>
      </c>
      <c r="F330" s="24" t="s">
        <v>28</v>
      </c>
      <c r="G330" s="24" t="s">
        <v>1044</v>
      </c>
      <c r="H330" s="34">
        <v>3205</v>
      </c>
      <c r="I330" s="34" t="s">
        <v>1056</v>
      </c>
      <c r="J330" s="34" t="s">
        <v>1046</v>
      </c>
      <c r="K330" s="46">
        <v>2</v>
      </c>
      <c r="L330" s="24" t="s">
        <v>32</v>
      </c>
      <c r="M330" s="24" t="s">
        <v>33</v>
      </c>
      <c r="N330" s="24" t="s">
        <v>1039</v>
      </c>
      <c r="O330" s="26">
        <v>44943</v>
      </c>
      <c r="P330" s="35">
        <v>44348</v>
      </c>
      <c r="Q330" s="25">
        <v>962434</v>
      </c>
      <c r="R330" s="25">
        <v>962434</v>
      </c>
      <c r="S330" s="25">
        <f t="shared" si="5"/>
        <v>0</v>
      </c>
      <c r="T330" s="24" t="s">
        <v>35</v>
      </c>
      <c r="U330" s="24"/>
    </row>
    <row r="331" spans="1:21" hidden="1" x14ac:dyDescent="0.25">
      <c r="A331" s="33" t="s">
        <v>1057</v>
      </c>
      <c r="B331" s="24" t="s">
        <v>124</v>
      </c>
      <c r="C331" s="24" t="s">
        <v>1042</v>
      </c>
      <c r="D331" s="24" t="s">
        <v>1058</v>
      </c>
      <c r="E331" s="34">
        <v>1702512</v>
      </c>
      <c r="F331" s="24" t="s">
        <v>28</v>
      </c>
      <c r="G331" s="24" t="s">
        <v>1044</v>
      </c>
      <c r="H331" s="34">
        <v>3229</v>
      </c>
      <c r="I331" s="34" t="s">
        <v>1059</v>
      </c>
      <c r="J331" s="34" t="s">
        <v>1046</v>
      </c>
      <c r="K331" s="46">
        <v>2</v>
      </c>
      <c r="L331" s="24" t="s">
        <v>32</v>
      </c>
      <c r="M331" s="24" t="s">
        <v>33</v>
      </c>
      <c r="N331" s="24" t="s">
        <v>1039</v>
      </c>
      <c r="O331" s="26">
        <v>44943</v>
      </c>
      <c r="P331" s="35">
        <v>44348</v>
      </c>
      <c r="Q331" s="25">
        <v>883520</v>
      </c>
      <c r="R331" s="25">
        <v>883520</v>
      </c>
      <c r="S331" s="25">
        <f t="shared" si="5"/>
        <v>0</v>
      </c>
      <c r="T331" s="24" t="s">
        <v>35</v>
      </c>
      <c r="U331" s="24"/>
    </row>
    <row r="332" spans="1:21" hidden="1" x14ac:dyDescent="0.25">
      <c r="A332" s="33" t="s">
        <v>1060</v>
      </c>
      <c r="B332" s="24" t="s">
        <v>1061</v>
      </c>
      <c r="C332" s="24" t="s">
        <v>1042</v>
      </c>
      <c r="D332" s="24" t="s">
        <v>1062</v>
      </c>
      <c r="E332" s="34">
        <v>2000835</v>
      </c>
      <c r="F332" s="24" t="s">
        <v>28</v>
      </c>
      <c r="G332" s="24" t="s">
        <v>1044</v>
      </c>
      <c r="H332" s="34">
        <v>3240</v>
      </c>
      <c r="I332" s="34" t="s">
        <v>1063</v>
      </c>
      <c r="J332" s="34" t="s">
        <v>1046</v>
      </c>
      <c r="K332" s="46">
        <v>2</v>
      </c>
      <c r="L332" s="24" t="s">
        <v>32</v>
      </c>
      <c r="M332" s="24" t="s">
        <v>33</v>
      </c>
      <c r="N332" s="24" t="s">
        <v>1039</v>
      </c>
      <c r="O332" s="26">
        <v>44943</v>
      </c>
      <c r="P332" s="35">
        <v>44348</v>
      </c>
      <c r="Q332" s="25">
        <v>151483</v>
      </c>
      <c r="R332" s="25">
        <v>151483</v>
      </c>
      <c r="S332" s="25">
        <f t="shared" si="5"/>
        <v>0</v>
      </c>
      <c r="T332" s="24" t="s">
        <v>35</v>
      </c>
      <c r="U332" s="24"/>
    </row>
    <row r="333" spans="1:21" hidden="1" x14ac:dyDescent="0.25">
      <c r="A333" s="33" t="s">
        <v>1064</v>
      </c>
      <c r="B333" s="24" t="s">
        <v>1065</v>
      </c>
      <c r="C333" s="24" t="s">
        <v>1042</v>
      </c>
      <c r="D333" s="24" t="s">
        <v>1066</v>
      </c>
      <c r="E333" s="34">
        <v>1600380</v>
      </c>
      <c r="F333" s="24" t="s">
        <v>28</v>
      </c>
      <c r="G333" s="24" t="s">
        <v>1044</v>
      </c>
      <c r="H333" s="34">
        <v>11704</v>
      </c>
      <c r="I333" s="34" t="s">
        <v>1067</v>
      </c>
      <c r="J333" s="34" t="s">
        <v>1046</v>
      </c>
      <c r="K333" s="46">
        <v>2</v>
      </c>
      <c r="L333" s="24" t="s">
        <v>32</v>
      </c>
      <c r="M333" s="24" t="s">
        <v>33</v>
      </c>
      <c r="N333" s="24" t="s">
        <v>1039</v>
      </c>
      <c r="O333" s="26">
        <v>44943</v>
      </c>
      <c r="P333" s="35">
        <v>44370</v>
      </c>
      <c r="Q333" s="25">
        <v>811291</v>
      </c>
      <c r="R333" s="25">
        <v>811291</v>
      </c>
      <c r="S333" s="25">
        <f t="shared" si="5"/>
        <v>0</v>
      </c>
      <c r="T333" s="24" t="s">
        <v>35</v>
      </c>
      <c r="U333" s="24"/>
    </row>
    <row r="334" spans="1:21" hidden="1" x14ac:dyDescent="0.25">
      <c r="A334" s="33" t="s">
        <v>1068</v>
      </c>
      <c r="B334" s="24" t="s">
        <v>1069</v>
      </c>
      <c r="C334" s="24" t="s">
        <v>1042</v>
      </c>
      <c r="D334" s="24" t="s">
        <v>1070</v>
      </c>
      <c r="E334" s="34">
        <v>1800404</v>
      </c>
      <c r="F334" s="24" t="s">
        <v>28</v>
      </c>
      <c r="G334" s="24" t="s">
        <v>1044</v>
      </c>
      <c r="H334" s="34">
        <v>11723</v>
      </c>
      <c r="I334" s="34" t="s">
        <v>1071</v>
      </c>
      <c r="J334" s="34" t="s">
        <v>1046</v>
      </c>
      <c r="K334" s="46">
        <v>2</v>
      </c>
      <c r="L334" s="24" t="s">
        <v>32</v>
      </c>
      <c r="M334" s="24" t="s">
        <v>33</v>
      </c>
      <c r="N334" s="24" t="s">
        <v>1039</v>
      </c>
      <c r="O334" s="26">
        <v>44943</v>
      </c>
      <c r="P334" s="35">
        <v>44350</v>
      </c>
      <c r="Q334" s="25">
        <v>941260</v>
      </c>
      <c r="R334" s="25">
        <v>941260</v>
      </c>
      <c r="S334" s="25">
        <f t="shared" si="5"/>
        <v>0</v>
      </c>
      <c r="T334" s="24" t="s">
        <v>35</v>
      </c>
      <c r="U334" s="24"/>
    </row>
    <row r="335" spans="1:21" hidden="1" x14ac:dyDescent="0.25">
      <c r="A335" s="33" t="s">
        <v>1072</v>
      </c>
      <c r="B335" s="24" t="s">
        <v>1073</v>
      </c>
      <c r="C335" s="24" t="s">
        <v>388</v>
      </c>
      <c r="D335" s="24" t="s">
        <v>1074</v>
      </c>
      <c r="E335" s="34">
        <v>1704156</v>
      </c>
      <c r="F335" s="24" t="s">
        <v>388</v>
      </c>
      <c r="G335" s="24" t="s">
        <v>390</v>
      </c>
      <c r="H335" s="34">
        <v>321319</v>
      </c>
      <c r="I335" s="34" t="s">
        <v>1075</v>
      </c>
      <c r="J335" s="34" t="s">
        <v>31</v>
      </c>
      <c r="K335" s="46">
        <v>2</v>
      </c>
      <c r="L335" s="24" t="s">
        <v>32</v>
      </c>
      <c r="M335" s="24" t="s">
        <v>33</v>
      </c>
      <c r="N335" s="24" t="s">
        <v>1039</v>
      </c>
      <c r="O335" s="26">
        <v>44943</v>
      </c>
      <c r="P335" s="35">
        <v>44670</v>
      </c>
      <c r="Q335" s="25">
        <v>248420</v>
      </c>
      <c r="R335" s="25">
        <v>248420</v>
      </c>
      <c r="S335" s="25">
        <f t="shared" si="5"/>
        <v>0</v>
      </c>
      <c r="T335" s="24" t="s">
        <v>35</v>
      </c>
      <c r="U335" s="24"/>
    </row>
    <row r="336" spans="1:21" x14ac:dyDescent="0.25">
      <c r="A336" s="33" t="s">
        <v>1076</v>
      </c>
      <c r="B336" s="24" t="s">
        <v>90</v>
      </c>
      <c r="C336" s="24" t="s">
        <v>388</v>
      </c>
      <c r="D336" s="24" t="s">
        <v>1077</v>
      </c>
      <c r="E336" s="34">
        <v>1702246</v>
      </c>
      <c r="F336" s="24" t="s">
        <v>388</v>
      </c>
      <c r="G336" s="24" t="s">
        <v>390</v>
      </c>
      <c r="H336" s="34">
        <v>322595</v>
      </c>
      <c r="I336" s="34"/>
      <c r="J336" s="34" t="s">
        <v>31</v>
      </c>
      <c r="K336" s="46">
        <v>1</v>
      </c>
      <c r="L336" s="24" t="s">
        <v>32</v>
      </c>
      <c r="M336" s="24" t="s">
        <v>33</v>
      </c>
      <c r="N336" s="24" t="s">
        <v>1078</v>
      </c>
      <c r="O336" s="26">
        <v>44943</v>
      </c>
      <c r="P336" s="35"/>
      <c r="Q336" s="25">
        <v>2755000</v>
      </c>
      <c r="R336" s="25">
        <v>0</v>
      </c>
      <c r="S336" s="25">
        <f t="shared" si="5"/>
        <v>2755000</v>
      </c>
      <c r="T336" s="24" t="s">
        <v>1079</v>
      </c>
      <c r="U336" s="24"/>
    </row>
    <row r="337" spans="1:21" hidden="1" x14ac:dyDescent="0.25">
      <c r="A337" s="33" t="s">
        <v>1080</v>
      </c>
      <c r="B337" s="24" t="s">
        <v>1081</v>
      </c>
      <c r="C337" s="24" t="s">
        <v>1082</v>
      </c>
      <c r="D337" s="24" t="s">
        <v>1083</v>
      </c>
      <c r="E337" s="34">
        <v>1702532</v>
      </c>
      <c r="F337" s="24" t="s">
        <v>28</v>
      </c>
      <c r="G337" s="24" t="s">
        <v>1084</v>
      </c>
      <c r="H337" s="34">
        <v>319037</v>
      </c>
      <c r="I337" s="34" t="s">
        <v>1085</v>
      </c>
      <c r="J337" s="34" t="s">
        <v>31</v>
      </c>
      <c r="K337" s="46">
        <v>3</v>
      </c>
      <c r="L337" s="24" t="s">
        <v>32</v>
      </c>
      <c r="M337" s="24" t="s">
        <v>33</v>
      </c>
      <c r="N337" s="24" t="s">
        <v>1086</v>
      </c>
      <c r="O337" s="26">
        <v>44943</v>
      </c>
      <c r="P337" s="35">
        <v>44453</v>
      </c>
      <c r="Q337" s="25">
        <v>30809002</v>
      </c>
      <c r="R337" s="25">
        <v>30809002</v>
      </c>
      <c r="S337" s="25">
        <f t="shared" si="5"/>
        <v>0</v>
      </c>
      <c r="T337" s="24" t="s">
        <v>35</v>
      </c>
      <c r="U337" s="24"/>
    </row>
    <row r="338" spans="1:21" x14ac:dyDescent="0.25">
      <c r="A338" s="33" t="s">
        <v>1087</v>
      </c>
      <c r="B338" s="24" t="s">
        <v>1088</v>
      </c>
      <c r="C338" s="24" t="s">
        <v>388</v>
      </c>
      <c r="D338" s="24" t="s">
        <v>1089</v>
      </c>
      <c r="E338" s="34">
        <v>1602717</v>
      </c>
      <c r="F338" s="24" t="s">
        <v>388</v>
      </c>
      <c r="G338" s="24" t="s">
        <v>390</v>
      </c>
      <c r="H338" s="34">
        <v>322596</v>
      </c>
      <c r="I338" s="34" t="s">
        <v>1090</v>
      </c>
      <c r="J338" s="34" t="s">
        <v>31</v>
      </c>
      <c r="K338" s="46">
        <v>1</v>
      </c>
      <c r="L338" s="24" t="s">
        <v>32</v>
      </c>
      <c r="M338" s="24" t="s">
        <v>33</v>
      </c>
      <c r="N338" s="24" t="s">
        <v>1091</v>
      </c>
      <c r="O338" s="26">
        <v>44943</v>
      </c>
      <c r="P338" s="35">
        <v>44946</v>
      </c>
      <c r="Q338" s="25">
        <v>32081825</v>
      </c>
      <c r="R338" s="25">
        <v>32081825</v>
      </c>
      <c r="S338" s="25">
        <f t="shared" si="5"/>
        <v>0</v>
      </c>
      <c r="T338" s="24" t="s">
        <v>35</v>
      </c>
      <c r="U338" s="24"/>
    </row>
    <row r="339" spans="1:21" x14ac:dyDescent="0.25">
      <c r="A339" s="33" t="s">
        <v>1092</v>
      </c>
      <c r="B339" s="24" t="s">
        <v>1093</v>
      </c>
      <c r="C339" s="24" t="s">
        <v>388</v>
      </c>
      <c r="D339" s="24" t="s">
        <v>1094</v>
      </c>
      <c r="E339" s="34">
        <v>1900648</v>
      </c>
      <c r="F339" s="24" t="s">
        <v>388</v>
      </c>
      <c r="G339" s="24" t="s">
        <v>390</v>
      </c>
      <c r="H339" s="34">
        <v>322598</v>
      </c>
      <c r="I339" s="34" t="s">
        <v>1095</v>
      </c>
      <c r="J339" s="34" t="s">
        <v>31</v>
      </c>
      <c r="K339" s="46">
        <v>1</v>
      </c>
      <c r="L339" s="24" t="s">
        <v>32</v>
      </c>
      <c r="M339" s="24" t="s">
        <v>33</v>
      </c>
      <c r="N339" s="24" t="s">
        <v>1096</v>
      </c>
      <c r="O339" s="26">
        <v>44943</v>
      </c>
      <c r="P339" s="35">
        <v>44946</v>
      </c>
      <c r="Q339" s="25">
        <v>1000000</v>
      </c>
      <c r="R339" s="25">
        <v>1000000</v>
      </c>
      <c r="S339" s="25">
        <f t="shared" si="5"/>
        <v>0</v>
      </c>
      <c r="T339" s="24" t="s">
        <v>35</v>
      </c>
      <c r="U339" s="24"/>
    </row>
    <row r="340" spans="1:21" hidden="1" x14ac:dyDescent="0.25">
      <c r="A340" s="33" t="s">
        <v>1097</v>
      </c>
      <c r="B340" s="24" t="s">
        <v>1098</v>
      </c>
      <c r="C340" s="24" t="s">
        <v>1099</v>
      </c>
      <c r="D340" s="24" t="s">
        <v>1100</v>
      </c>
      <c r="E340" s="34">
        <v>1800199</v>
      </c>
      <c r="F340" s="24" t="s">
        <v>28</v>
      </c>
      <c r="G340" s="24" t="s">
        <v>29</v>
      </c>
      <c r="H340" s="34">
        <v>317557</v>
      </c>
      <c r="I340" s="34" t="s">
        <v>1101</v>
      </c>
      <c r="J340" s="34" t="s">
        <v>31</v>
      </c>
      <c r="K340" s="46">
        <v>3</v>
      </c>
      <c r="L340" s="24" t="s">
        <v>32</v>
      </c>
      <c r="M340" s="24" t="s">
        <v>33</v>
      </c>
      <c r="N340" s="24" t="s">
        <v>1102</v>
      </c>
      <c r="O340" s="26">
        <v>44943</v>
      </c>
      <c r="P340" s="35">
        <v>44453</v>
      </c>
      <c r="Q340" s="25">
        <v>3815737.6</v>
      </c>
      <c r="R340" s="25">
        <v>3815737.6</v>
      </c>
      <c r="S340" s="25">
        <f t="shared" si="5"/>
        <v>0</v>
      </c>
      <c r="T340" s="24" t="s">
        <v>35</v>
      </c>
      <c r="U340" s="24"/>
    </row>
    <row r="341" spans="1:21" hidden="1" x14ac:dyDescent="0.25">
      <c r="A341" s="33" t="s">
        <v>1103</v>
      </c>
      <c r="B341" s="24" t="s">
        <v>1104</v>
      </c>
      <c r="C341" s="24" t="s">
        <v>1099</v>
      </c>
      <c r="D341" s="24" t="s">
        <v>1105</v>
      </c>
      <c r="E341" s="34" t="s">
        <v>1106</v>
      </c>
      <c r="F341" s="24" t="s">
        <v>28</v>
      </c>
      <c r="G341" s="24" t="s">
        <v>29</v>
      </c>
      <c r="H341" s="34">
        <v>316642</v>
      </c>
      <c r="I341" s="34" t="s">
        <v>1107</v>
      </c>
      <c r="J341" s="34" t="s">
        <v>31</v>
      </c>
      <c r="K341" s="46">
        <v>3</v>
      </c>
      <c r="L341" s="24" t="s">
        <v>32</v>
      </c>
      <c r="M341" s="24" t="s">
        <v>33</v>
      </c>
      <c r="N341" s="24" t="s">
        <v>1102</v>
      </c>
      <c r="O341" s="26">
        <v>44943</v>
      </c>
      <c r="P341" s="35">
        <v>44453</v>
      </c>
      <c r="Q341" s="25">
        <v>3602000</v>
      </c>
      <c r="R341" s="25">
        <v>3602000</v>
      </c>
      <c r="S341" s="25">
        <f t="shared" si="5"/>
        <v>0</v>
      </c>
      <c r="T341" s="24" t="s">
        <v>35</v>
      </c>
      <c r="U341" s="24"/>
    </row>
    <row r="342" spans="1:21" hidden="1" x14ac:dyDescent="0.25">
      <c r="A342" s="33" t="s">
        <v>1108</v>
      </c>
      <c r="B342" s="24" t="s">
        <v>1109</v>
      </c>
      <c r="C342" s="24" t="s">
        <v>1099</v>
      </c>
      <c r="D342" s="24" t="s">
        <v>1110</v>
      </c>
      <c r="E342" s="34" t="s">
        <v>1111</v>
      </c>
      <c r="F342" s="24" t="s">
        <v>28</v>
      </c>
      <c r="G342" s="24" t="s">
        <v>29</v>
      </c>
      <c r="H342" s="34">
        <v>316537</v>
      </c>
      <c r="I342" s="34" t="s">
        <v>1112</v>
      </c>
      <c r="J342" s="34" t="s">
        <v>31</v>
      </c>
      <c r="K342" s="46">
        <v>3</v>
      </c>
      <c r="L342" s="24" t="s">
        <v>32</v>
      </c>
      <c r="M342" s="24" t="s">
        <v>33</v>
      </c>
      <c r="N342" s="24" t="s">
        <v>1102</v>
      </c>
      <c r="O342" s="26">
        <v>44943</v>
      </c>
      <c r="P342" s="35">
        <v>44456</v>
      </c>
      <c r="Q342" s="25">
        <v>5218522</v>
      </c>
      <c r="R342" s="25">
        <v>0</v>
      </c>
      <c r="S342" s="25">
        <f t="shared" si="5"/>
        <v>5218522</v>
      </c>
      <c r="T342" s="24" t="s">
        <v>35</v>
      </c>
      <c r="U342" s="24"/>
    </row>
    <row r="343" spans="1:21" hidden="1" x14ac:dyDescent="0.25">
      <c r="A343" s="33" t="s">
        <v>1113</v>
      </c>
      <c r="B343" s="24" t="s">
        <v>1114</v>
      </c>
      <c r="C343" s="24" t="s">
        <v>1099</v>
      </c>
      <c r="D343" s="24" t="s">
        <v>1115</v>
      </c>
      <c r="E343" s="34" t="s">
        <v>569</v>
      </c>
      <c r="F343" s="24" t="s">
        <v>28</v>
      </c>
      <c r="G343" s="24" t="s">
        <v>29</v>
      </c>
      <c r="H343" s="34">
        <v>317663</v>
      </c>
      <c r="I343" s="34" t="s">
        <v>1116</v>
      </c>
      <c r="J343" s="34" t="s">
        <v>31</v>
      </c>
      <c r="K343" s="46">
        <v>3</v>
      </c>
      <c r="L343" s="24" t="s">
        <v>32</v>
      </c>
      <c r="M343" s="24" t="s">
        <v>33</v>
      </c>
      <c r="N343" s="24" t="s">
        <v>1102</v>
      </c>
      <c r="O343" s="26">
        <v>44943</v>
      </c>
      <c r="P343" s="35">
        <v>44453</v>
      </c>
      <c r="Q343" s="25">
        <v>3991821.2</v>
      </c>
      <c r="R343" s="25">
        <v>3991821.2</v>
      </c>
      <c r="S343" s="25">
        <f t="shared" si="5"/>
        <v>0</v>
      </c>
      <c r="T343" s="24" t="s">
        <v>35</v>
      </c>
      <c r="U343" s="24"/>
    </row>
    <row r="344" spans="1:21" hidden="1" x14ac:dyDescent="0.25">
      <c r="A344" s="33" t="s">
        <v>1117</v>
      </c>
      <c r="B344" s="24" t="s">
        <v>1118</v>
      </c>
      <c r="C344" s="24" t="s">
        <v>1099</v>
      </c>
      <c r="D344" s="24" t="s">
        <v>1119</v>
      </c>
      <c r="E344" s="34">
        <v>1600380</v>
      </c>
      <c r="F344" s="24" t="s">
        <v>28</v>
      </c>
      <c r="G344" s="24" t="s">
        <v>29</v>
      </c>
      <c r="H344" s="34">
        <v>316370</v>
      </c>
      <c r="I344" s="34" t="s">
        <v>1120</v>
      </c>
      <c r="J344" s="34" t="s">
        <v>31</v>
      </c>
      <c r="K344" s="46">
        <v>3</v>
      </c>
      <c r="L344" s="24" t="s">
        <v>32</v>
      </c>
      <c r="M344" s="24" t="s">
        <v>33</v>
      </c>
      <c r="N344" s="24" t="s">
        <v>1102</v>
      </c>
      <c r="O344" s="26">
        <v>44943</v>
      </c>
      <c r="P344" s="35">
        <v>44453</v>
      </c>
      <c r="Q344" s="25">
        <v>3145970.78</v>
      </c>
      <c r="R344" s="25">
        <v>3145970.78</v>
      </c>
      <c r="S344" s="25">
        <f t="shared" si="5"/>
        <v>0</v>
      </c>
      <c r="T344" s="24" t="s">
        <v>35</v>
      </c>
      <c r="U344" s="24"/>
    </row>
    <row r="345" spans="1:21" hidden="1" x14ac:dyDescent="0.25">
      <c r="A345" s="33" t="s">
        <v>1121</v>
      </c>
      <c r="B345" s="24" t="s">
        <v>1122</v>
      </c>
      <c r="C345" s="24" t="s">
        <v>1099</v>
      </c>
      <c r="D345" s="24" t="s">
        <v>1123</v>
      </c>
      <c r="E345" s="34">
        <v>1700131</v>
      </c>
      <c r="F345" s="24" t="s">
        <v>28</v>
      </c>
      <c r="G345" s="24" t="s">
        <v>29</v>
      </c>
      <c r="H345" s="34">
        <v>316500</v>
      </c>
      <c r="I345" s="34" t="s">
        <v>1124</v>
      </c>
      <c r="J345" s="34" t="s">
        <v>31</v>
      </c>
      <c r="K345" s="46">
        <v>3</v>
      </c>
      <c r="L345" s="24" t="s">
        <v>32</v>
      </c>
      <c r="M345" s="24" t="s">
        <v>33</v>
      </c>
      <c r="N345" s="24" t="s">
        <v>1102</v>
      </c>
      <c r="O345" s="26">
        <v>44943</v>
      </c>
      <c r="P345" s="35">
        <v>44453</v>
      </c>
      <c r="Q345" s="25">
        <v>2305000</v>
      </c>
      <c r="R345" s="25">
        <v>2305000</v>
      </c>
      <c r="S345" s="25">
        <f t="shared" si="5"/>
        <v>0</v>
      </c>
      <c r="T345" s="24" t="s">
        <v>35</v>
      </c>
      <c r="U345" s="24"/>
    </row>
    <row r="346" spans="1:21" hidden="1" x14ac:dyDescent="0.25">
      <c r="A346" s="33" t="s">
        <v>1125</v>
      </c>
      <c r="B346" s="24" t="s">
        <v>716</v>
      </c>
      <c r="C346" s="24" t="s">
        <v>1099</v>
      </c>
      <c r="D346" s="24" t="s">
        <v>1126</v>
      </c>
      <c r="E346" s="34">
        <v>1800184</v>
      </c>
      <c r="F346" s="24" t="s">
        <v>28</v>
      </c>
      <c r="G346" s="24" t="s">
        <v>29</v>
      </c>
      <c r="H346" s="34">
        <v>315834</v>
      </c>
      <c r="I346" s="34" t="s">
        <v>1127</v>
      </c>
      <c r="J346" s="34" t="s">
        <v>31</v>
      </c>
      <c r="K346" s="46">
        <v>2</v>
      </c>
      <c r="L346" s="24" t="s">
        <v>32</v>
      </c>
      <c r="M346" s="24" t="s">
        <v>33</v>
      </c>
      <c r="N346" s="24" t="s">
        <v>1102</v>
      </c>
      <c r="O346" s="26">
        <v>44943</v>
      </c>
      <c r="P346" s="35">
        <v>44459</v>
      </c>
      <c r="Q346" s="25">
        <v>2345000</v>
      </c>
      <c r="R346" s="25">
        <v>2345000</v>
      </c>
      <c r="S346" s="25">
        <f t="shared" si="5"/>
        <v>0</v>
      </c>
      <c r="T346" s="24" t="s">
        <v>35</v>
      </c>
      <c r="U346" s="24"/>
    </row>
    <row r="347" spans="1:21" hidden="1" x14ac:dyDescent="0.25">
      <c r="A347" s="33" t="s">
        <v>1128</v>
      </c>
      <c r="B347" s="24" t="s">
        <v>1129</v>
      </c>
      <c r="C347" s="24" t="s">
        <v>388</v>
      </c>
      <c r="D347" s="24" t="s">
        <v>1130</v>
      </c>
      <c r="E347" s="34" t="s">
        <v>1131</v>
      </c>
      <c r="F347" s="24" t="s">
        <v>388</v>
      </c>
      <c r="G347" s="24" t="s">
        <v>390</v>
      </c>
      <c r="H347" s="34">
        <v>319032</v>
      </c>
      <c r="I347" s="34" t="s">
        <v>1132</v>
      </c>
      <c r="J347" s="34" t="s">
        <v>31</v>
      </c>
      <c r="K347" s="46">
        <v>3</v>
      </c>
      <c r="L347" s="24" t="s">
        <v>32</v>
      </c>
      <c r="M347" s="24" t="s">
        <v>33</v>
      </c>
      <c r="N347" s="24" t="s">
        <v>1102</v>
      </c>
      <c r="O347" s="26">
        <v>44943</v>
      </c>
      <c r="P347" s="35">
        <v>44480</v>
      </c>
      <c r="Q347" s="25">
        <v>3929209</v>
      </c>
      <c r="R347" s="25">
        <v>3929209</v>
      </c>
      <c r="S347" s="25">
        <f t="shared" si="5"/>
        <v>0</v>
      </c>
      <c r="T347" s="24" t="s">
        <v>35</v>
      </c>
      <c r="U347" s="24"/>
    </row>
    <row r="348" spans="1:21" hidden="1" x14ac:dyDescent="0.25">
      <c r="A348" s="33" t="s">
        <v>1133</v>
      </c>
      <c r="B348" s="24" t="s">
        <v>1134</v>
      </c>
      <c r="C348" s="24" t="s">
        <v>1135</v>
      </c>
      <c r="D348" s="24" t="s">
        <v>1136</v>
      </c>
      <c r="E348" s="34">
        <v>1602701</v>
      </c>
      <c r="F348" s="24" t="s">
        <v>28</v>
      </c>
      <c r="G348" s="24" t="s">
        <v>29</v>
      </c>
      <c r="H348" s="34">
        <v>319188</v>
      </c>
      <c r="I348" s="34" t="s">
        <v>1137</v>
      </c>
      <c r="J348" s="34" t="s">
        <v>31</v>
      </c>
      <c r="K348" s="46">
        <v>2</v>
      </c>
      <c r="L348" s="24" t="s">
        <v>32</v>
      </c>
      <c r="M348" s="24" t="s">
        <v>33</v>
      </c>
      <c r="N348" s="24" t="s">
        <v>1102</v>
      </c>
      <c r="O348" s="26">
        <v>44943</v>
      </c>
      <c r="P348" s="35">
        <v>44673</v>
      </c>
      <c r="Q348" s="25">
        <v>2500000</v>
      </c>
      <c r="R348" s="25">
        <v>2500000</v>
      </c>
      <c r="S348" s="25">
        <f t="shared" si="5"/>
        <v>0</v>
      </c>
      <c r="T348" s="24" t="s">
        <v>35</v>
      </c>
      <c r="U348" s="24"/>
    </row>
    <row r="349" spans="1:21" hidden="1" x14ac:dyDescent="0.25">
      <c r="A349" s="33" t="s">
        <v>1138</v>
      </c>
      <c r="B349" s="24" t="s">
        <v>1139</v>
      </c>
      <c r="C349" s="24" t="s">
        <v>1135</v>
      </c>
      <c r="D349" s="24" t="s">
        <v>1140</v>
      </c>
      <c r="E349" s="34">
        <v>1702768</v>
      </c>
      <c r="F349" s="24" t="s">
        <v>28</v>
      </c>
      <c r="G349" s="24" t="s">
        <v>29</v>
      </c>
      <c r="H349" s="34">
        <v>319191</v>
      </c>
      <c r="I349" s="34" t="s">
        <v>1141</v>
      </c>
      <c r="J349" s="34" t="s">
        <v>31</v>
      </c>
      <c r="K349" s="46">
        <v>2</v>
      </c>
      <c r="L349" s="24" t="s">
        <v>32</v>
      </c>
      <c r="M349" s="24" t="s">
        <v>33</v>
      </c>
      <c r="N349" s="24" t="s">
        <v>1102</v>
      </c>
      <c r="O349" s="26">
        <v>44943</v>
      </c>
      <c r="P349" s="35">
        <v>44648</v>
      </c>
      <c r="Q349" s="25">
        <v>2500000</v>
      </c>
      <c r="R349" s="25">
        <v>2500000</v>
      </c>
      <c r="S349" s="25">
        <f t="shared" si="5"/>
        <v>0</v>
      </c>
      <c r="T349" s="24" t="s">
        <v>35</v>
      </c>
      <c r="U349" s="24"/>
    </row>
    <row r="350" spans="1:21" hidden="1" x14ac:dyDescent="0.25">
      <c r="A350" s="33" t="s">
        <v>1142</v>
      </c>
      <c r="B350" s="24" t="s">
        <v>1143</v>
      </c>
      <c r="C350" s="24" t="s">
        <v>1135</v>
      </c>
      <c r="D350" s="24" t="s">
        <v>1144</v>
      </c>
      <c r="E350" s="34">
        <v>1702574</v>
      </c>
      <c r="F350" s="24" t="s">
        <v>28</v>
      </c>
      <c r="G350" s="24" t="s">
        <v>29</v>
      </c>
      <c r="H350" s="34">
        <v>319195</v>
      </c>
      <c r="I350" s="34" t="s">
        <v>1145</v>
      </c>
      <c r="J350" s="34" t="s">
        <v>31</v>
      </c>
      <c r="K350" s="46">
        <v>2</v>
      </c>
      <c r="L350" s="24" t="s">
        <v>32</v>
      </c>
      <c r="M350" s="24" t="s">
        <v>33</v>
      </c>
      <c r="N350" s="24" t="s">
        <v>1102</v>
      </c>
      <c r="O350" s="26">
        <v>44943</v>
      </c>
      <c r="P350" s="35">
        <v>44727</v>
      </c>
      <c r="Q350" s="25">
        <v>2700000</v>
      </c>
      <c r="R350" s="25">
        <v>2700000</v>
      </c>
      <c r="S350" s="25">
        <f t="shared" si="5"/>
        <v>0</v>
      </c>
      <c r="T350" s="24" t="s">
        <v>35</v>
      </c>
      <c r="U350" s="24"/>
    </row>
    <row r="351" spans="1:21" hidden="1" x14ac:dyDescent="0.25">
      <c r="A351" s="33" t="s">
        <v>1146</v>
      </c>
      <c r="B351" s="24" t="s">
        <v>1147</v>
      </c>
      <c r="C351" s="24" t="s">
        <v>1135</v>
      </c>
      <c r="D351" s="24" t="s">
        <v>1148</v>
      </c>
      <c r="E351" s="34" t="s">
        <v>180</v>
      </c>
      <c r="F351" s="24" t="s">
        <v>28</v>
      </c>
      <c r="G351" s="24" t="s">
        <v>29</v>
      </c>
      <c r="H351" s="34">
        <v>319333</v>
      </c>
      <c r="I351" s="34" t="s">
        <v>1149</v>
      </c>
      <c r="J351" s="34" t="s">
        <v>31</v>
      </c>
      <c r="K351" s="46">
        <v>2</v>
      </c>
      <c r="L351" s="24" t="s">
        <v>32</v>
      </c>
      <c r="M351" s="24" t="s">
        <v>33</v>
      </c>
      <c r="N351" s="24" t="s">
        <v>1102</v>
      </c>
      <c r="O351" s="26">
        <v>44943</v>
      </c>
      <c r="P351" s="35">
        <v>44673</v>
      </c>
      <c r="Q351" s="25">
        <v>2500000</v>
      </c>
      <c r="R351" s="25">
        <v>2500000</v>
      </c>
      <c r="S351" s="25">
        <f t="shared" si="5"/>
        <v>0</v>
      </c>
      <c r="T351" s="24" t="s">
        <v>35</v>
      </c>
      <c r="U351" s="24"/>
    </row>
    <row r="352" spans="1:21" hidden="1" x14ac:dyDescent="0.25">
      <c r="A352" s="33" t="s">
        <v>1150</v>
      </c>
      <c r="B352" s="24" t="s">
        <v>1151</v>
      </c>
      <c r="C352" s="24" t="s">
        <v>1135</v>
      </c>
      <c r="D352" s="24" t="s">
        <v>1152</v>
      </c>
      <c r="E352" s="34">
        <v>1800443</v>
      </c>
      <c r="F352" s="24" t="s">
        <v>28</v>
      </c>
      <c r="G352" s="24" t="s">
        <v>29</v>
      </c>
      <c r="H352" s="34">
        <v>319456</v>
      </c>
      <c r="I352" s="34" t="s">
        <v>1153</v>
      </c>
      <c r="J352" s="34" t="s">
        <v>31</v>
      </c>
      <c r="K352" s="46">
        <v>2</v>
      </c>
      <c r="L352" s="24" t="s">
        <v>32</v>
      </c>
      <c r="M352" s="24" t="s">
        <v>33</v>
      </c>
      <c r="N352" s="24" t="s">
        <v>1102</v>
      </c>
      <c r="O352" s="26">
        <v>44943</v>
      </c>
      <c r="P352" s="35">
        <v>44659</v>
      </c>
      <c r="Q352" s="25">
        <v>1815000</v>
      </c>
      <c r="R352" s="25">
        <v>1815000</v>
      </c>
      <c r="S352" s="25">
        <f t="shared" si="5"/>
        <v>0</v>
      </c>
      <c r="T352" s="24" t="s">
        <v>35</v>
      </c>
      <c r="U352" s="24"/>
    </row>
    <row r="353" spans="1:21" hidden="1" x14ac:dyDescent="0.25">
      <c r="A353" s="33" t="s">
        <v>1154</v>
      </c>
      <c r="B353" s="24" t="s">
        <v>1098</v>
      </c>
      <c r="C353" s="24" t="s">
        <v>1135</v>
      </c>
      <c r="D353" s="24" t="s">
        <v>1155</v>
      </c>
      <c r="E353" s="34">
        <v>1800199</v>
      </c>
      <c r="F353" s="24" t="s">
        <v>28</v>
      </c>
      <c r="G353" s="24" t="s">
        <v>29</v>
      </c>
      <c r="H353" s="34">
        <v>319483</v>
      </c>
      <c r="I353" s="34" t="s">
        <v>1156</v>
      </c>
      <c r="J353" s="34" t="s">
        <v>31</v>
      </c>
      <c r="K353" s="46">
        <v>2</v>
      </c>
      <c r="L353" s="24" t="s">
        <v>32</v>
      </c>
      <c r="M353" s="24" t="s">
        <v>33</v>
      </c>
      <c r="N353" s="24" t="s">
        <v>1102</v>
      </c>
      <c r="O353" s="26">
        <v>44943</v>
      </c>
      <c r="P353" s="35">
        <v>44643</v>
      </c>
      <c r="Q353" s="25">
        <v>2500000</v>
      </c>
      <c r="R353" s="25">
        <v>2500000</v>
      </c>
      <c r="S353" s="25">
        <f t="shared" si="5"/>
        <v>0</v>
      </c>
      <c r="T353" s="24" t="s">
        <v>35</v>
      </c>
      <c r="U353" s="24"/>
    </row>
    <row r="354" spans="1:21" hidden="1" x14ac:dyDescent="0.25">
      <c r="A354" s="33" t="s">
        <v>1157</v>
      </c>
      <c r="B354" s="24" t="s">
        <v>1158</v>
      </c>
      <c r="C354" s="24" t="s">
        <v>1135</v>
      </c>
      <c r="D354" s="24" t="s">
        <v>1159</v>
      </c>
      <c r="E354" s="34">
        <v>1800204</v>
      </c>
      <c r="F354" s="24" t="s">
        <v>28</v>
      </c>
      <c r="G354" s="24" t="s">
        <v>29</v>
      </c>
      <c r="H354" s="34">
        <v>319524</v>
      </c>
      <c r="I354" s="34" t="s">
        <v>1160</v>
      </c>
      <c r="J354" s="34" t="s">
        <v>31</v>
      </c>
      <c r="K354" s="46">
        <v>2</v>
      </c>
      <c r="L354" s="24" t="s">
        <v>32</v>
      </c>
      <c r="M354" s="24" t="s">
        <v>33</v>
      </c>
      <c r="N354" s="24" t="s">
        <v>1102</v>
      </c>
      <c r="O354" s="26">
        <v>44943</v>
      </c>
      <c r="P354" s="35">
        <v>44644</v>
      </c>
      <c r="Q354" s="25">
        <v>2499216</v>
      </c>
      <c r="R354" s="25">
        <v>2499216</v>
      </c>
      <c r="S354" s="25">
        <f t="shared" si="5"/>
        <v>0</v>
      </c>
      <c r="T354" s="24" t="s">
        <v>35</v>
      </c>
      <c r="U354" s="24"/>
    </row>
    <row r="355" spans="1:21" hidden="1" x14ac:dyDescent="0.25">
      <c r="A355" s="33" t="s">
        <v>1161</v>
      </c>
      <c r="B355" s="24" t="s">
        <v>1162</v>
      </c>
      <c r="C355" s="24" t="s">
        <v>1135</v>
      </c>
      <c r="D355" s="24" t="s">
        <v>1163</v>
      </c>
      <c r="E355" s="34">
        <v>1701413</v>
      </c>
      <c r="F355" s="24" t="s">
        <v>28</v>
      </c>
      <c r="G355" s="24" t="s">
        <v>29</v>
      </c>
      <c r="H355" s="34">
        <v>319552</v>
      </c>
      <c r="I355" s="34" t="s">
        <v>1164</v>
      </c>
      <c r="J355" s="34" t="s">
        <v>31</v>
      </c>
      <c r="K355" s="46">
        <v>2</v>
      </c>
      <c r="L355" s="24" t="s">
        <v>32</v>
      </c>
      <c r="M355" s="24" t="s">
        <v>33</v>
      </c>
      <c r="N355" s="24" t="s">
        <v>1102</v>
      </c>
      <c r="O355" s="26">
        <v>44943</v>
      </c>
      <c r="P355" s="35">
        <v>44670</v>
      </c>
      <c r="Q355" s="25">
        <v>2500000</v>
      </c>
      <c r="R355" s="25">
        <v>2500000</v>
      </c>
      <c r="S355" s="25">
        <f t="shared" si="5"/>
        <v>0</v>
      </c>
      <c r="T355" s="24" t="s">
        <v>35</v>
      </c>
      <c r="U355" s="24"/>
    </row>
    <row r="356" spans="1:21" hidden="1" x14ac:dyDescent="0.25">
      <c r="A356" s="33" t="s">
        <v>1165</v>
      </c>
      <c r="B356" s="24" t="s">
        <v>628</v>
      </c>
      <c r="C356" s="24" t="s">
        <v>1135</v>
      </c>
      <c r="D356" s="24" t="s">
        <v>1166</v>
      </c>
      <c r="E356" s="34" t="s">
        <v>630</v>
      </c>
      <c r="F356" s="24" t="s">
        <v>28</v>
      </c>
      <c r="G356" s="24" t="s">
        <v>29</v>
      </c>
      <c r="H356" s="34">
        <v>319773</v>
      </c>
      <c r="I356" s="34" t="s">
        <v>1167</v>
      </c>
      <c r="J356" s="34" t="s">
        <v>31</v>
      </c>
      <c r="K356" s="46">
        <v>2</v>
      </c>
      <c r="L356" s="24" t="s">
        <v>32</v>
      </c>
      <c r="M356" s="24" t="s">
        <v>33</v>
      </c>
      <c r="N356" s="24" t="s">
        <v>1102</v>
      </c>
      <c r="O356" s="26">
        <v>44943</v>
      </c>
      <c r="P356" s="35">
        <v>44673</v>
      </c>
      <c r="Q356" s="25">
        <v>2500000</v>
      </c>
      <c r="R356" s="25">
        <v>2500000</v>
      </c>
      <c r="S356" s="25">
        <f t="shared" si="5"/>
        <v>0</v>
      </c>
      <c r="T356" s="24" t="s">
        <v>35</v>
      </c>
      <c r="U356" s="24"/>
    </row>
    <row r="357" spans="1:21" hidden="1" x14ac:dyDescent="0.25">
      <c r="A357" s="33" t="s">
        <v>1168</v>
      </c>
      <c r="B357" s="24" t="s">
        <v>1104</v>
      </c>
      <c r="C357" s="24" t="s">
        <v>1135</v>
      </c>
      <c r="D357" s="24" t="s">
        <v>1169</v>
      </c>
      <c r="E357" s="34" t="s">
        <v>1106</v>
      </c>
      <c r="F357" s="24" t="s">
        <v>28</v>
      </c>
      <c r="G357" s="24" t="s">
        <v>29</v>
      </c>
      <c r="H357" s="34">
        <v>320510</v>
      </c>
      <c r="I357" s="34" t="s">
        <v>1170</v>
      </c>
      <c r="J357" s="34" t="s">
        <v>31</v>
      </c>
      <c r="K357" s="46">
        <v>2</v>
      </c>
      <c r="L357" s="24" t="s">
        <v>32</v>
      </c>
      <c r="M357" s="24" t="s">
        <v>33</v>
      </c>
      <c r="N357" s="24" t="s">
        <v>1102</v>
      </c>
      <c r="O357" s="26">
        <v>44943</v>
      </c>
      <c r="P357" s="35">
        <v>44645</v>
      </c>
      <c r="Q357" s="25">
        <v>2498600</v>
      </c>
      <c r="R357" s="25">
        <v>2498600</v>
      </c>
      <c r="S357" s="25">
        <f t="shared" si="5"/>
        <v>0</v>
      </c>
      <c r="T357" s="24" t="s">
        <v>35</v>
      </c>
      <c r="U357" s="24"/>
    </row>
    <row r="358" spans="1:21" hidden="1" x14ac:dyDescent="0.25">
      <c r="A358" s="33" t="s">
        <v>1171</v>
      </c>
      <c r="B358" s="24" t="s">
        <v>1172</v>
      </c>
      <c r="C358" s="24" t="s">
        <v>1135</v>
      </c>
      <c r="D358" s="24" t="s">
        <v>1173</v>
      </c>
      <c r="E358" s="34">
        <v>1800014</v>
      </c>
      <c r="F358" s="24" t="s">
        <v>28</v>
      </c>
      <c r="G358" s="24" t="s">
        <v>29</v>
      </c>
      <c r="H358" s="34">
        <v>321012</v>
      </c>
      <c r="I358" s="34" t="s">
        <v>1174</v>
      </c>
      <c r="J358" s="34" t="s">
        <v>31</v>
      </c>
      <c r="K358" s="46">
        <v>2</v>
      </c>
      <c r="L358" s="24" t="s">
        <v>32</v>
      </c>
      <c r="M358" s="24" t="s">
        <v>33</v>
      </c>
      <c r="N358" s="24" t="s">
        <v>1102</v>
      </c>
      <c r="O358" s="26">
        <v>44943</v>
      </c>
      <c r="P358" s="35">
        <v>44662</v>
      </c>
      <c r="Q358" s="25">
        <v>2461000</v>
      </c>
      <c r="R358" s="25">
        <v>2461000</v>
      </c>
      <c r="S358" s="25">
        <f t="shared" si="5"/>
        <v>0</v>
      </c>
      <c r="T358" s="24" t="s">
        <v>35</v>
      </c>
      <c r="U358" s="24"/>
    </row>
    <row r="359" spans="1:21" hidden="1" x14ac:dyDescent="0.25">
      <c r="A359" s="33" t="s">
        <v>1175</v>
      </c>
      <c r="B359" s="24" t="s">
        <v>1176</v>
      </c>
      <c r="C359" s="24" t="s">
        <v>1135</v>
      </c>
      <c r="D359" s="24" t="s">
        <v>1177</v>
      </c>
      <c r="E359" s="34">
        <v>1702485</v>
      </c>
      <c r="F359" s="24" t="s">
        <v>28</v>
      </c>
      <c r="G359" s="24" t="s">
        <v>29</v>
      </c>
      <c r="H359" s="34">
        <v>321029</v>
      </c>
      <c r="I359" s="34" t="s">
        <v>1178</v>
      </c>
      <c r="J359" s="34" t="s">
        <v>31</v>
      </c>
      <c r="K359" s="46">
        <v>2</v>
      </c>
      <c r="L359" s="24" t="s">
        <v>32</v>
      </c>
      <c r="M359" s="24" t="s">
        <v>33</v>
      </c>
      <c r="N359" s="24" t="s">
        <v>1102</v>
      </c>
      <c r="O359" s="26">
        <v>44943</v>
      </c>
      <c r="P359" s="35">
        <v>44642</v>
      </c>
      <c r="Q359" s="25">
        <v>2012972</v>
      </c>
      <c r="R359" s="25">
        <v>2012972</v>
      </c>
      <c r="S359" s="25">
        <f t="shared" si="5"/>
        <v>0</v>
      </c>
      <c r="T359" s="24" t="s">
        <v>35</v>
      </c>
      <c r="U359" s="24"/>
    </row>
    <row r="360" spans="1:21" hidden="1" x14ac:dyDescent="0.25">
      <c r="A360" s="33" t="s">
        <v>1179</v>
      </c>
      <c r="B360" s="24" t="s">
        <v>434</v>
      </c>
      <c r="C360" s="24" t="s">
        <v>1135</v>
      </c>
      <c r="D360" s="24" t="s">
        <v>1180</v>
      </c>
      <c r="E360" s="34">
        <v>1702507</v>
      </c>
      <c r="F360" s="24" t="s">
        <v>28</v>
      </c>
      <c r="G360" s="24" t="s">
        <v>29</v>
      </c>
      <c r="H360" s="34">
        <v>321073</v>
      </c>
      <c r="I360" s="34" t="s">
        <v>1181</v>
      </c>
      <c r="J360" s="34" t="s">
        <v>31</v>
      </c>
      <c r="K360" s="46">
        <v>2</v>
      </c>
      <c r="L360" s="24" t="s">
        <v>32</v>
      </c>
      <c r="M360" s="24" t="s">
        <v>33</v>
      </c>
      <c r="N360" s="24" t="s">
        <v>1102</v>
      </c>
      <c r="O360" s="26">
        <v>44943</v>
      </c>
      <c r="P360" s="35">
        <v>44644</v>
      </c>
      <c r="Q360" s="25">
        <v>1244600</v>
      </c>
      <c r="R360" s="25">
        <v>1244600</v>
      </c>
      <c r="S360" s="25">
        <f t="shared" si="5"/>
        <v>0</v>
      </c>
      <c r="T360" s="24" t="s">
        <v>35</v>
      </c>
      <c r="U360" s="24"/>
    </row>
    <row r="361" spans="1:21" hidden="1" x14ac:dyDescent="0.25">
      <c r="A361" s="33" t="s">
        <v>1182</v>
      </c>
      <c r="B361" s="24" t="s">
        <v>1183</v>
      </c>
      <c r="C361" s="24" t="s">
        <v>1135</v>
      </c>
      <c r="D361" s="24" t="s">
        <v>1184</v>
      </c>
      <c r="E361" s="34">
        <v>1800578</v>
      </c>
      <c r="F361" s="24" t="s">
        <v>28</v>
      </c>
      <c r="G361" s="24" t="s">
        <v>29</v>
      </c>
      <c r="H361" s="34">
        <v>321075</v>
      </c>
      <c r="I361" s="34" t="s">
        <v>1185</v>
      </c>
      <c r="J361" s="34" t="s">
        <v>31</v>
      </c>
      <c r="K361" s="46">
        <v>2</v>
      </c>
      <c r="L361" s="24" t="s">
        <v>32</v>
      </c>
      <c r="M361" s="24" t="s">
        <v>33</v>
      </c>
      <c r="N361" s="24" t="s">
        <v>1102</v>
      </c>
      <c r="O361" s="26">
        <v>44943</v>
      </c>
      <c r="P361" s="35">
        <v>44672</v>
      </c>
      <c r="Q361" s="25">
        <v>1796896</v>
      </c>
      <c r="R361" s="25">
        <v>1796896</v>
      </c>
      <c r="S361" s="25">
        <f t="shared" si="5"/>
        <v>0</v>
      </c>
      <c r="T361" s="24" t="s">
        <v>35</v>
      </c>
      <c r="U361" s="24"/>
    </row>
    <row r="362" spans="1:21" hidden="1" x14ac:dyDescent="0.25">
      <c r="A362" s="33" t="s">
        <v>1186</v>
      </c>
      <c r="B362" s="24" t="s">
        <v>1187</v>
      </c>
      <c r="C362" s="24" t="s">
        <v>1135</v>
      </c>
      <c r="D362" s="24" t="s">
        <v>1188</v>
      </c>
      <c r="E362" s="34">
        <v>2000907</v>
      </c>
      <c r="F362" s="24" t="s">
        <v>28</v>
      </c>
      <c r="G362" s="24" t="s">
        <v>29</v>
      </c>
      <c r="H362" s="34">
        <v>321077</v>
      </c>
      <c r="I362" s="34" t="s">
        <v>1189</v>
      </c>
      <c r="J362" s="34" t="s">
        <v>31</v>
      </c>
      <c r="K362" s="46">
        <v>2</v>
      </c>
      <c r="L362" s="24" t="s">
        <v>32</v>
      </c>
      <c r="M362" s="24" t="s">
        <v>33</v>
      </c>
      <c r="N362" s="24" t="s">
        <v>1102</v>
      </c>
      <c r="O362" s="26">
        <v>44943</v>
      </c>
      <c r="P362" s="35">
        <v>44677</v>
      </c>
      <c r="Q362" s="25">
        <v>2800000</v>
      </c>
      <c r="R362" s="25">
        <v>2800000</v>
      </c>
      <c r="S362" s="25">
        <f t="shared" si="5"/>
        <v>0</v>
      </c>
      <c r="T362" s="24" t="s">
        <v>35</v>
      </c>
      <c r="U362" s="24"/>
    </row>
    <row r="363" spans="1:21" hidden="1" x14ac:dyDescent="0.25">
      <c r="A363" s="33" t="s">
        <v>1190</v>
      </c>
      <c r="B363" s="24" t="s">
        <v>1191</v>
      </c>
      <c r="C363" s="24" t="s">
        <v>388</v>
      </c>
      <c r="D363" s="24" t="s">
        <v>1192</v>
      </c>
      <c r="E363" s="34" t="s">
        <v>106</v>
      </c>
      <c r="F363" s="24" t="s">
        <v>28</v>
      </c>
      <c r="G363" s="24" t="s">
        <v>29</v>
      </c>
      <c r="H363" s="34">
        <v>321271</v>
      </c>
      <c r="I363" s="34" t="s">
        <v>1193</v>
      </c>
      <c r="J363" s="34" t="s">
        <v>31</v>
      </c>
      <c r="K363" s="46">
        <v>2</v>
      </c>
      <c r="L363" s="24" t="s">
        <v>32</v>
      </c>
      <c r="M363" s="24" t="s">
        <v>33</v>
      </c>
      <c r="N363" s="24" t="s">
        <v>1102</v>
      </c>
      <c r="O363" s="26">
        <v>44943</v>
      </c>
      <c r="P363" s="35">
        <v>44678</v>
      </c>
      <c r="Q363" s="25">
        <v>2323600</v>
      </c>
      <c r="R363" s="25">
        <v>2323600</v>
      </c>
      <c r="S363" s="25">
        <f t="shared" si="5"/>
        <v>0</v>
      </c>
      <c r="T363" s="24" t="s">
        <v>35</v>
      </c>
      <c r="U363" s="24"/>
    </row>
    <row r="364" spans="1:21" hidden="1" x14ac:dyDescent="0.25">
      <c r="A364" s="33" t="s">
        <v>1194</v>
      </c>
      <c r="B364" s="24" t="s">
        <v>1195</v>
      </c>
      <c r="C364" s="24" t="s">
        <v>1030</v>
      </c>
      <c r="D364" s="24" t="s">
        <v>1196</v>
      </c>
      <c r="E364" s="34">
        <v>1702602</v>
      </c>
      <c r="F364" s="24" t="s">
        <v>28</v>
      </c>
      <c r="G364" s="24" t="s">
        <v>29</v>
      </c>
      <c r="H364" s="34">
        <v>319129</v>
      </c>
      <c r="I364" s="34" t="s">
        <v>1197</v>
      </c>
      <c r="J364" s="34" t="s">
        <v>31</v>
      </c>
      <c r="K364" s="46">
        <v>2</v>
      </c>
      <c r="L364" s="24" t="s">
        <v>32</v>
      </c>
      <c r="M364" s="24" t="s">
        <v>33</v>
      </c>
      <c r="N364" s="24" t="s">
        <v>1198</v>
      </c>
      <c r="O364" s="26">
        <v>44946</v>
      </c>
      <c r="P364" s="35">
        <v>44655</v>
      </c>
      <c r="Q364" s="25">
        <v>773316</v>
      </c>
      <c r="R364" s="25">
        <v>773316</v>
      </c>
      <c r="S364" s="25">
        <f t="shared" si="5"/>
        <v>0</v>
      </c>
      <c r="T364" s="24" t="s">
        <v>35</v>
      </c>
      <c r="U364" s="24"/>
    </row>
    <row r="365" spans="1:21" hidden="1" x14ac:dyDescent="0.25">
      <c r="A365" s="33" t="s">
        <v>1199</v>
      </c>
      <c r="B365" s="24" t="s">
        <v>1200</v>
      </c>
      <c r="C365" s="24" t="s">
        <v>1030</v>
      </c>
      <c r="D365" s="24" t="s">
        <v>1201</v>
      </c>
      <c r="E365" s="34" t="s">
        <v>500</v>
      </c>
      <c r="F365" s="24" t="s">
        <v>28</v>
      </c>
      <c r="G365" s="24" t="s">
        <v>29</v>
      </c>
      <c r="H365" s="34">
        <v>319132</v>
      </c>
      <c r="I365" s="34" t="s">
        <v>1202</v>
      </c>
      <c r="J365" s="34" t="s">
        <v>31</v>
      </c>
      <c r="K365" s="46">
        <v>2</v>
      </c>
      <c r="L365" s="24" t="s">
        <v>32</v>
      </c>
      <c r="M365" s="24" t="s">
        <v>33</v>
      </c>
      <c r="N365" s="24" t="s">
        <v>1198</v>
      </c>
      <c r="O365" s="26">
        <v>44946</v>
      </c>
      <c r="P365" s="35">
        <v>44644</v>
      </c>
      <c r="Q365" s="25">
        <v>1265600</v>
      </c>
      <c r="R365" s="25">
        <v>1265600</v>
      </c>
      <c r="S365" s="25">
        <f t="shared" si="5"/>
        <v>0</v>
      </c>
      <c r="T365" s="24" t="s">
        <v>35</v>
      </c>
      <c r="U365" s="24"/>
    </row>
    <row r="366" spans="1:21" hidden="1" x14ac:dyDescent="0.25">
      <c r="A366" s="33" t="s">
        <v>1203</v>
      </c>
      <c r="B366" s="24" t="s">
        <v>1204</v>
      </c>
      <c r="C366" s="24" t="s">
        <v>1030</v>
      </c>
      <c r="D366" s="24" t="s">
        <v>1205</v>
      </c>
      <c r="E366" s="34" t="s">
        <v>1206</v>
      </c>
      <c r="F366" s="24" t="s">
        <v>28</v>
      </c>
      <c r="G366" s="24" t="s">
        <v>29</v>
      </c>
      <c r="H366" s="34">
        <v>319140</v>
      </c>
      <c r="I366" s="34" t="s">
        <v>1207</v>
      </c>
      <c r="J366" s="34" t="s">
        <v>31</v>
      </c>
      <c r="K366" s="46">
        <v>2</v>
      </c>
      <c r="L366" s="24" t="s">
        <v>32</v>
      </c>
      <c r="M366" s="24" t="s">
        <v>33</v>
      </c>
      <c r="N366" s="24" t="s">
        <v>1198</v>
      </c>
      <c r="O366" s="26">
        <v>44946</v>
      </c>
      <c r="P366" s="35">
        <v>44657</v>
      </c>
      <c r="Q366" s="25">
        <v>1356163</v>
      </c>
      <c r="R366" s="25">
        <v>1356163</v>
      </c>
      <c r="S366" s="25">
        <f t="shared" si="5"/>
        <v>0</v>
      </c>
      <c r="T366" s="24" t="s">
        <v>35</v>
      </c>
      <c r="U366" s="24"/>
    </row>
    <row r="367" spans="1:21" hidden="1" x14ac:dyDescent="0.25">
      <c r="A367" s="33" t="s">
        <v>1208</v>
      </c>
      <c r="B367" s="24" t="s">
        <v>1209</v>
      </c>
      <c r="C367" s="24" t="s">
        <v>1030</v>
      </c>
      <c r="D367" s="24" t="s">
        <v>1210</v>
      </c>
      <c r="E367" s="34">
        <v>1702768</v>
      </c>
      <c r="F367" s="24" t="s">
        <v>28</v>
      </c>
      <c r="G367" s="24" t="s">
        <v>29</v>
      </c>
      <c r="H367" s="34">
        <v>319141</v>
      </c>
      <c r="I367" s="34" t="s">
        <v>1211</v>
      </c>
      <c r="J367" s="34" t="s">
        <v>31</v>
      </c>
      <c r="K367" s="46">
        <v>2</v>
      </c>
      <c r="L367" s="24" t="s">
        <v>32</v>
      </c>
      <c r="M367" s="24" t="s">
        <v>33</v>
      </c>
      <c r="N367" s="24" t="s">
        <v>1198</v>
      </c>
      <c r="O367" s="26">
        <v>44946</v>
      </c>
      <c r="P367" s="35">
        <v>44655</v>
      </c>
      <c r="Q367" s="25">
        <v>1502897</v>
      </c>
      <c r="R367" s="25">
        <v>1502897</v>
      </c>
      <c r="S367" s="25">
        <f t="shared" si="5"/>
        <v>0</v>
      </c>
      <c r="T367" s="24" t="s">
        <v>35</v>
      </c>
      <c r="U367" s="24"/>
    </row>
    <row r="368" spans="1:21" hidden="1" x14ac:dyDescent="0.25">
      <c r="A368" s="33" t="s">
        <v>1212</v>
      </c>
      <c r="B368" s="24" t="s">
        <v>151</v>
      </c>
      <c r="C368" s="24" t="s">
        <v>1030</v>
      </c>
      <c r="D368" s="24" t="s">
        <v>1213</v>
      </c>
      <c r="E368" s="34">
        <v>1702572</v>
      </c>
      <c r="F368" s="24" t="s">
        <v>28</v>
      </c>
      <c r="G368" s="24" t="s">
        <v>29</v>
      </c>
      <c r="H368" s="34">
        <v>319143</v>
      </c>
      <c r="I368" s="34" t="s">
        <v>1214</v>
      </c>
      <c r="J368" s="34" t="s">
        <v>31</v>
      </c>
      <c r="K368" s="46">
        <v>2</v>
      </c>
      <c r="L368" s="24" t="s">
        <v>32</v>
      </c>
      <c r="M368" s="24" t="s">
        <v>33</v>
      </c>
      <c r="N368" s="24" t="s">
        <v>1198</v>
      </c>
      <c r="O368" s="26">
        <v>44946</v>
      </c>
      <c r="P368" s="35">
        <v>44650</v>
      </c>
      <c r="Q368" s="25">
        <v>1004000</v>
      </c>
      <c r="R368" s="25">
        <v>1004000</v>
      </c>
      <c r="S368" s="25">
        <f t="shared" si="5"/>
        <v>0</v>
      </c>
      <c r="T368" s="24" t="s">
        <v>35</v>
      </c>
      <c r="U368" s="24"/>
    </row>
    <row r="369" spans="1:21" hidden="1" x14ac:dyDescent="0.25">
      <c r="A369" s="33" t="s">
        <v>1215</v>
      </c>
      <c r="B369" s="24" t="s">
        <v>1216</v>
      </c>
      <c r="C369" s="24" t="s">
        <v>1030</v>
      </c>
      <c r="D369" s="24" t="s">
        <v>1217</v>
      </c>
      <c r="E369" s="34">
        <v>2000163</v>
      </c>
      <c r="F369" s="24" t="s">
        <v>28</v>
      </c>
      <c r="G369" s="24" t="s">
        <v>29</v>
      </c>
      <c r="H369" s="34">
        <v>319176</v>
      </c>
      <c r="I369" s="34" t="s">
        <v>1218</v>
      </c>
      <c r="J369" s="34" t="s">
        <v>31</v>
      </c>
      <c r="K369" s="46">
        <v>2</v>
      </c>
      <c r="L369" s="24" t="s">
        <v>32</v>
      </c>
      <c r="M369" s="24" t="s">
        <v>33</v>
      </c>
      <c r="N369" s="24" t="s">
        <v>1198</v>
      </c>
      <c r="O369" s="26">
        <v>44946</v>
      </c>
      <c r="P369" s="35">
        <v>44648</v>
      </c>
      <c r="Q369" s="25">
        <v>1900000</v>
      </c>
      <c r="R369" s="25">
        <v>1900000</v>
      </c>
      <c r="S369" s="25">
        <f t="shared" si="5"/>
        <v>0</v>
      </c>
      <c r="T369" s="24" t="s">
        <v>35</v>
      </c>
      <c r="U369" s="24"/>
    </row>
    <row r="370" spans="1:21" hidden="1" x14ac:dyDescent="0.25">
      <c r="A370" s="33" t="s">
        <v>1219</v>
      </c>
      <c r="B370" s="24" t="s">
        <v>1220</v>
      </c>
      <c r="C370" s="24" t="s">
        <v>1019</v>
      </c>
      <c r="D370" s="24" t="s">
        <v>1221</v>
      </c>
      <c r="E370" s="34" t="s">
        <v>72</v>
      </c>
      <c r="F370" s="24" t="s">
        <v>28</v>
      </c>
      <c r="G370" s="24" t="s">
        <v>29</v>
      </c>
      <c r="H370" s="34">
        <v>319054</v>
      </c>
      <c r="I370" s="34" t="s">
        <v>1222</v>
      </c>
      <c r="J370" s="34" t="s">
        <v>31</v>
      </c>
      <c r="K370" s="46">
        <v>2</v>
      </c>
      <c r="L370" s="24" t="s">
        <v>32</v>
      </c>
      <c r="M370" s="24" t="s">
        <v>33</v>
      </c>
      <c r="N370" s="24" t="s">
        <v>1223</v>
      </c>
      <c r="O370" s="26">
        <v>44946</v>
      </c>
      <c r="P370" s="35">
        <v>44658</v>
      </c>
      <c r="Q370" s="25">
        <v>2000000</v>
      </c>
      <c r="R370" s="25">
        <v>2000000</v>
      </c>
      <c r="S370" s="25">
        <f t="shared" si="5"/>
        <v>0</v>
      </c>
      <c r="T370" s="24" t="s">
        <v>35</v>
      </c>
      <c r="U370" s="24"/>
    </row>
    <row r="371" spans="1:21" hidden="1" x14ac:dyDescent="0.25">
      <c r="A371" s="33" t="s">
        <v>1224</v>
      </c>
      <c r="B371" s="24" t="s">
        <v>1225</v>
      </c>
      <c r="C371" s="24" t="s">
        <v>1019</v>
      </c>
      <c r="D371" s="24" t="s">
        <v>1226</v>
      </c>
      <c r="E371" s="34">
        <v>1704156</v>
      </c>
      <c r="F371" s="24" t="s">
        <v>28</v>
      </c>
      <c r="G371" s="24" t="s">
        <v>29</v>
      </c>
      <c r="H371" s="34">
        <v>319055</v>
      </c>
      <c r="I371" s="34" t="s">
        <v>1227</v>
      </c>
      <c r="J371" s="34" t="s">
        <v>31</v>
      </c>
      <c r="K371" s="46">
        <v>2</v>
      </c>
      <c r="L371" s="24" t="s">
        <v>32</v>
      </c>
      <c r="M371" s="24" t="s">
        <v>33</v>
      </c>
      <c r="N371" s="24" t="s">
        <v>1223</v>
      </c>
      <c r="O371" s="26">
        <v>44946</v>
      </c>
      <c r="P371" s="35">
        <v>44656</v>
      </c>
      <c r="Q371" s="25">
        <v>2000000</v>
      </c>
      <c r="R371" s="25">
        <v>2000000</v>
      </c>
      <c r="S371" s="25">
        <f t="shared" si="5"/>
        <v>0</v>
      </c>
      <c r="T371" s="24" t="s">
        <v>35</v>
      </c>
      <c r="U371" s="24"/>
    </row>
    <row r="372" spans="1:21" hidden="1" x14ac:dyDescent="0.25">
      <c r="A372" s="33" t="s">
        <v>1228</v>
      </c>
      <c r="B372" s="24" t="s">
        <v>1229</v>
      </c>
      <c r="C372" s="24" t="s">
        <v>1019</v>
      </c>
      <c r="D372" s="24" t="s">
        <v>1230</v>
      </c>
      <c r="E372" s="34">
        <v>1702325</v>
      </c>
      <c r="F372" s="24" t="s">
        <v>28</v>
      </c>
      <c r="G372" s="24" t="s">
        <v>29</v>
      </c>
      <c r="H372" s="34">
        <v>319059</v>
      </c>
      <c r="I372" s="34" t="s">
        <v>1231</v>
      </c>
      <c r="J372" s="34" t="s">
        <v>31</v>
      </c>
      <c r="K372" s="46">
        <v>2</v>
      </c>
      <c r="L372" s="24" t="s">
        <v>32</v>
      </c>
      <c r="M372" s="24" t="s">
        <v>33</v>
      </c>
      <c r="N372" s="24" t="s">
        <v>1223</v>
      </c>
      <c r="O372" s="26">
        <v>44946</v>
      </c>
      <c r="P372" s="35">
        <v>44655</v>
      </c>
      <c r="Q372" s="25">
        <v>2000000</v>
      </c>
      <c r="R372" s="25">
        <v>2000000</v>
      </c>
      <c r="S372" s="25">
        <f t="shared" si="5"/>
        <v>0</v>
      </c>
      <c r="T372" s="24" t="s">
        <v>35</v>
      </c>
      <c r="U372" s="24"/>
    </row>
    <row r="373" spans="1:21" hidden="1" x14ac:dyDescent="0.25">
      <c r="A373" s="33" t="s">
        <v>1232</v>
      </c>
      <c r="B373" s="24" t="s">
        <v>1233</v>
      </c>
      <c r="C373" s="24" t="s">
        <v>1019</v>
      </c>
      <c r="D373" s="24" t="s">
        <v>1234</v>
      </c>
      <c r="E373" s="34" t="s">
        <v>1235</v>
      </c>
      <c r="F373" s="24" t="s">
        <v>28</v>
      </c>
      <c r="G373" s="24" t="s">
        <v>29</v>
      </c>
      <c r="H373" s="34">
        <v>319061</v>
      </c>
      <c r="I373" s="34" t="s">
        <v>1236</v>
      </c>
      <c r="J373" s="34" t="s">
        <v>31</v>
      </c>
      <c r="K373" s="46">
        <v>2</v>
      </c>
      <c r="L373" s="24" t="s">
        <v>32</v>
      </c>
      <c r="M373" s="24" t="s">
        <v>33</v>
      </c>
      <c r="N373" s="24" t="s">
        <v>1223</v>
      </c>
      <c r="O373" s="26">
        <v>44946</v>
      </c>
      <c r="P373" s="35">
        <v>44658</v>
      </c>
      <c r="Q373" s="25">
        <v>2000000</v>
      </c>
      <c r="R373" s="25">
        <v>2000000</v>
      </c>
      <c r="S373" s="25">
        <f t="shared" si="5"/>
        <v>0</v>
      </c>
      <c r="T373" s="24" t="s">
        <v>35</v>
      </c>
      <c r="U373" s="24"/>
    </row>
    <row r="374" spans="1:21" hidden="1" x14ac:dyDescent="0.25">
      <c r="A374" s="33" t="s">
        <v>1237</v>
      </c>
      <c r="B374" s="24" t="s">
        <v>1238</v>
      </c>
      <c r="C374" s="24" t="s">
        <v>1019</v>
      </c>
      <c r="D374" s="24" t="s">
        <v>1239</v>
      </c>
      <c r="E374" s="34" t="s">
        <v>106</v>
      </c>
      <c r="F374" s="24" t="s">
        <v>28</v>
      </c>
      <c r="G374" s="24" t="s">
        <v>29</v>
      </c>
      <c r="H374" s="34">
        <v>319065</v>
      </c>
      <c r="I374" s="34" t="s">
        <v>1240</v>
      </c>
      <c r="J374" s="34" t="s">
        <v>31</v>
      </c>
      <c r="K374" s="46">
        <v>2</v>
      </c>
      <c r="L374" s="24" t="s">
        <v>32</v>
      </c>
      <c r="M374" s="24" t="s">
        <v>33</v>
      </c>
      <c r="N374" s="24" t="s">
        <v>1223</v>
      </c>
      <c r="O374" s="26">
        <v>44946</v>
      </c>
      <c r="P374" s="35">
        <v>44658</v>
      </c>
      <c r="Q374" s="25">
        <v>2000000</v>
      </c>
      <c r="R374" s="25">
        <v>2000000</v>
      </c>
      <c r="S374" s="25">
        <f t="shared" si="5"/>
        <v>0</v>
      </c>
      <c r="T374" s="24" t="s">
        <v>35</v>
      </c>
      <c r="U374" s="24"/>
    </row>
    <row r="375" spans="1:21" hidden="1" x14ac:dyDescent="0.25">
      <c r="A375" s="33" t="s">
        <v>1241</v>
      </c>
      <c r="B375" s="24" t="s">
        <v>1242</v>
      </c>
      <c r="C375" s="24" t="s">
        <v>1019</v>
      </c>
      <c r="D375" s="24" t="s">
        <v>1243</v>
      </c>
      <c r="E375" s="34">
        <v>1700131</v>
      </c>
      <c r="F375" s="24" t="s">
        <v>28</v>
      </c>
      <c r="G375" s="24" t="s">
        <v>29</v>
      </c>
      <c r="H375" s="34">
        <v>319067</v>
      </c>
      <c r="I375" s="34" t="s">
        <v>1244</v>
      </c>
      <c r="J375" s="34" t="s">
        <v>31</v>
      </c>
      <c r="K375" s="46">
        <v>2</v>
      </c>
      <c r="L375" s="24" t="s">
        <v>32</v>
      </c>
      <c r="M375" s="24" t="s">
        <v>33</v>
      </c>
      <c r="N375" s="24" t="s">
        <v>1223</v>
      </c>
      <c r="O375" s="26">
        <v>44946</v>
      </c>
      <c r="P375" s="35">
        <v>44651</v>
      </c>
      <c r="Q375" s="25">
        <v>2000000</v>
      </c>
      <c r="R375" s="25">
        <v>2000000</v>
      </c>
      <c r="S375" s="25">
        <f t="shared" si="5"/>
        <v>0</v>
      </c>
      <c r="T375" s="24" t="s">
        <v>35</v>
      </c>
      <c r="U375" s="24"/>
    </row>
    <row r="376" spans="1:21" hidden="1" x14ac:dyDescent="0.25">
      <c r="A376" s="33" t="s">
        <v>1245</v>
      </c>
      <c r="B376" s="24" t="s">
        <v>533</v>
      </c>
      <c r="C376" s="24" t="s">
        <v>1019</v>
      </c>
      <c r="D376" s="24" t="s">
        <v>1246</v>
      </c>
      <c r="E376" s="34">
        <v>1700033</v>
      </c>
      <c r="F376" s="24" t="s">
        <v>28</v>
      </c>
      <c r="G376" s="24" t="s">
        <v>29</v>
      </c>
      <c r="H376" s="34">
        <v>319069</v>
      </c>
      <c r="I376" s="34" t="s">
        <v>1247</v>
      </c>
      <c r="J376" s="34" t="s">
        <v>31</v>
      </c>
      <c r="K376" s="46">
        <v>2</v>
      </c>
      <c r="L376" s="24" t="s">
        <v>32</v>
      </c>
      <c r="M376" s="24" t="s">
        <v>33</v>
      </c>
      <c r="N376" s="24" t="s">
        <v>1223</v>
      </c>
      <c r="O376" s="26">
        <v>44946</v>
      </c>
      <c r="P376" s="35">
        <v>44656</v>
      </c>
      <c r="Q376" s="25">
        <v>1995000</v>
      </c>
      <c r="R376" s="25">
        <v>1995000</v>
      </c>
      <c r="S376" s="25">
        <f t="shared" si="5"/>
        <v>0</v>
      </c>
      <c r="T376" s="24" t="s">
        <v>35</v>
      </c>
      <c r="U376" s="24"/>
    </row>
    <row r="377" spans="1:21" hidden="1" x14ac:dyDescent="0.25">
      <c r="A377" s="33" t="s">
        <v>1248</v>
      </c>
      <c r="B377" s="24" t="s">
        <v>1242</v>
      </c>
      <c r="C377" s="24" t="s">
        <v>1019</v>
      </c>
      <c r="D377" s="24" t="s">
        <v>1249</v>
      </c>
      <c r="E377" s="34">
        <v>1700131</v>
      </c>
      <c r="F377" s="24" t="s">
        <v>28</v>
      </c>
      <c r="G377" s="24" t="s">
        <v>29</v>
      </c>
      <c r="H377" s="34">
        <v>319070</v>
      </c>
      <c r="I377" s="34" t="s">
        <v>1250</v>
      </c>
      <c r="J377" s="34" t="s">
        <v>31</v>
      </c>
      <c r="K377" s="46">
        <v>2</v>
      </c>
      <c r="L377" s="24" t="s">
        <v>32</v>
      </c>
      <c r="M377" s="24" t="s">
        <v>33</v>
      </c>
      <c r="N377" s="24" t="s">
        <v>1223</v>
      </c>
      <c r="O377" s="26">
        <v>44946</v>
      </c>
      <c r="P377" s="35">
        <v>44652</v>
      </c>
      <c r="Q377" s="25">
        <v>1918800.67</v>
      </c>
      <c r="R377" s="25">
        <v>1918800.67</v>
      </c>
      <c r="S377" s="25">
        <f t="shared" si="5"/>
        <v>0</v>
      </c>
      <c r="T377" s="24" t="s">
        <v>35</v>
      </c>
      <c r="U377" s="24"/>
    </row>
    <row r="378" spans="1:21" hidden="1" x14ac:dyDescent="0.25">
      <c r="A378" s="33" t="s">
        <v>1251</v>
      </c>
      <c r="B378" s="24" t="s">
        <v>1252</v>
      </c>
      <c r="C378" s="24" t="s">
        <v>1019</v>
      </c>
      <c r="D378" s="24" t="s">
        <v>1253</v>
      </c>
      <c r="E378" s="34">
        <v>1602199</v>
      </c>
      <c r="F378" s="24" t="s">
        <v>28</v>
      </c>
      <c r="G378" s="24" t="s">
        <v>29</v>
      </c>
      <c r="H378" s="34">
        <v>319072</v>
      </c>
      <c r="I378" s="34" t="s">
        <v>1254</v>
      </c>
      <c r="J378" s="34" t="s">
        <v>31</v>
      </c>
      <c r="K378" s="46">
        <v>2</v>
      </c>
      <c r="L378" s="24" t="s">
        <v>32</v>
      </c>
      <c r="M378" s="24" t="s">
        <v>33</v>
      </c>
      <c r="N378" s="24" t="s">
        <v>1223</v>
      </c>
      <c r="O378" s="26">
        <v>44946</v>
      </c>
      <c r="P378" s="35">
        <v>44656</v>
      </c>
      <c r="Q378" s="25">
        <v>2000000</v>
      </c>
      <c r="R378" s="25">
        <v>2000000</v>
      </c>
      <c r="S378" s="25">
        <f t="shared" si="5"/>
        <v>0</v>
      </c>
      <c r="T378" s="24" t="s">
        <v>35</v>
      </c>
      <c r="U378" s="24"/>
    </row>
    <row r="379" spans="1:21" hidden="1" x14ac:dyDescent="0.25">
      <c r="A379" s="33" t="s">
        <v>1255</v>
      </c>
      <c r="B379" s="24" t="s">
        <v>1233</v>
      </c>
      <c r="C379" s="24" t="s">
        <v>1019</v>
      </c>
      <c r="D379" s="24" t="s">
        <v>1256</v>
      </c>
      <c r="E379" s="34" t="s">
        <v>1235</v>
      </c>
      <c r="F379" s="24" t="s">
        <v>28</v>
      </c>
      <c r="G379" s="24" t="s">
        <v>29</v>
      </c>
      <c r="H379" s="34">
        <v>319075</v>
      </c>
      <c r="I379" s="34" t="s">
        <v>1257</v>
      </c>
      <c r="J379" s="34" t="s">
        <v>31</v>
      </c>
      <c r="K379" s="46">
        <v>2</v>
      </c>
      <c r="L379" s="24" t="s">
        <v>32</v>
      </c>
      <c r="M379" s="24" t="s">
        <v>33</v>
      </c>
      <c r="N379" s="24" t="s">
        <v>1223</v>
      </c>
      <c r="O379" s="26">
        <v>44946</v>
      </c>
      <c r="P379" s="35">
        <v>44662</v>
      </c>
      <c r="Q379" s="25">
        <v>1977727</v>
      </c>
      <c r="R379" s="25">
        <v>1977727</v>
      </c>
      <c r="S379" s="25">
        <f t="shared" si="5"/>
        <v>0</v>
      </c>
      <c r="T379" s="24" t="s">
        <v>35</v>
      </c>
      <c r="U379" s="24"/>
    </row>
    <row r="380" spans="1:21" hidden="1" x14ac:dyDescent="0.25">
      <c r="A380" s="33" t="s">
        <v>1258</v>
      </c>
      <c r="B380" s="24" t="s">
        <v>1259</v>
      </c>
      <c r="C380" s="24" t="s">
        <v>1019</v>
      </c>
      <c r="D380" s="24" t="s">
        <v>1260</v>
      </c>
      <c r="E380" s="34" t="s">
        <v>816</v>
      </c>
      <c r="F380" s="24" t="s">
        <v>28</v>
      </c>
      <c r="G380" s="24" t="s">
        <v>29</v>
      </c>
      <c r="H380" s="34">
        <v>319100</v>
      </c>
      <c r="I380" s="34" t="s">
        <v>1261</v>
      </c>
      <c r="J380" s="34" t="s">
        <v>31</v>
      </c>
      <c r="K380" s="46">
        <v>2</v>
      </c>
      <c r="L380" s="24" t="s">
        <v>32</v>
      </c>
      <c r="M380" s="24" t="s">
        <v>33</v>
      </c>
      <c r="N380" s="24" t="s">
        <v>1223</v>
      </c>
      <c r="O380" s="26">
        <v>44946</v>
      </c>
      <c r="P380" s="35">
        <v>44657</v>
      </c>
      <c r="Q380" s="25">
        <v>2000000</v>
      </c>
      <c r="R380" s="25">
        <v>2000000</v>
      </c>
      <c r="S380" s="25">
        <f t="shared" si="5"/>
        <v>0</v>
      </c>
      <c r="T380" s="24" t="s">
        <v>35</v>
      </c>
      <c r="U380" s="24"/>
    </row>
    <row r="381" spans="1:21" hidden="1" x14ac:dyDescent="0.25">
      <c r="A381" s="33" t="s">
        <v>1262</v>
      </c>
      <c r="B381" s="24" t="s">
        <v>518</v>
      </c>
      <c r="C381" s="24" t="s">
        <v>1019</v>
      </c>
      <c r="D381" s="24" t="s">
        <v>1263</v>
      </c>
      <c r="E381" s="34">
        <v>1800183</v>
      </c>
      <c r="F381" s="24" t="s">
        <v>28</v>
      </c>
      <c r="G381" s="24" t="s">
        <v>29</v>
      </c>
      <c r="H381" s="34">
        <v>319104</v>
      </c>
      <c r="I381" s="34" t="s">
        <v>1264</v>
      </c>
      <c r="J381" s="34" t="s">
        <v>31</v>
      </c>
      <c r="K381" s="46">
        <v>2</v>
      </c>
      <c r="L381" s="24" t="s">
        <v>32</v>
      </c>
      <c r="M381" s="24" t="s">
        <v>33</v>
      </c>
      <c r="N381" s="24" t="s">
        <v>1223</v>
      </c>
      <c r="O381" s="26">
        <v>44946</v>
      </c>
      <c r="P381" s="35">
        <v>44652</v>
      </c>
      <c r="Q381" s="25">
        <v>2000000</v>
      </c>
      <c r="R381" s="25">
        <v>2000000</v>
      </c>
      <c r="S381" s="25">
        <f t="shared" si="5"/>
        <v>0</v>
      </c>
      <c r="T381" s="24" t="s">
        <v>35</v>
      </c>
      <c r="U381" s="24"/>
    </row>
    <row r="382" spans="1:21" hidden="1" x14ac:dyDescent="0.25">
      <c r="A382" s="33" t="s">
        <v>1265</v>
      </c>
      <c r="B382" s="24" t="s">
        <v>49</v>
      </c>
      <c r="C382" s="24" t="s">
        <v>1019</v>
      </c>
      <c r="D382" s="24" t="s">
        <v>1266</v>
      </c>
      <c r="E382" s="34">
        <v>1702485</v>
      </c>
      <c r="F382" s="24" t="s">
        <v>28</v>
      </c>
      <c r="G382" s="24" t="s">
        <v>29</v>
      </c>
      <c r="H382" s="34">
        <v>319105</v>
      </c>
      <c r="I382" s="34" t="s">
        <v>1267</v>
      </c>
      <c r="J382" s="34" t="s">
        <v>31</v>
      </c>
      <c r="K382" s="46">
        <v>2</v>
      </c>
      <c r="L382" s="24" t="s">
        <v>32</v>
      </c>
      <c r="M382" s="24" t="s">
        <v>33</v>
      </c>
      <c r="N382" s="24" t="s">
        <v>1223</v>
      </c>
      <c r="O382" s="26">
        <v>44946</v>
      </c>
      <c r="P382" s="35">
        <v>44671</v>
      </c>
      <c r="Q382" s="25">
        <v>1328000</v>
      </c>
      <c r="R382" s="25">
        <v>1328000</v>
      </c>
      <c r="S382" s="25">
        <f t="shared" si="5"/>
        <v>0</v>
      </c>
      <c r="T382" s="24" t="s">
        <v>35</v>
      </c>
      <c r="U382" s="24"/>
    </row>
    <row r="383" spans="1:21" hidden="1" x14ac:dyDescent="0.25">
      <c r="A383" s="33" t="s">
        <v>1268</v>
      </c>
      <c r="B383" s="24" t="s">
        <v>1269</v>
      </c>
      <c r="C383" s="24" t="s">
        <v>1019</v>
      </c>
      <c r="D383" s="24" t="s">
        <v>1270</v>
      </c>
      <c r="E383" s="34" t="s">
        <v>1271</v>
      </c>
      <c r="F383" s="24" t="s">
        <v>28</v>
      </c>
      <c r="G383" s="24" t="s">
        <v>29</v>
      </c>
      <c r="H383" s="34">
        <v>319113</v>
      </c>
      <c r="I383" s="34" t="s">
        <v>1272</v>
      </c>
      <c r="J383" s="34" t="s">
        <v>31</v>
      </c>
      <c r="K383" s="46">
        <v>2</v>
      </c>
      <c r="L383" s="24" t="s">
        <v>32</v>
      </c>
      <c r="M383" s="24" t="s">
        <v>33</v>
      </c>
      <c r="N383" s="24" t="s">
        <v>1223</v>
      </c>
      <c r="O383" s="26">
        <v>44946</v>
      </c>
      <c r="P383" s="35">
        <v>44669</v>
      </c>
      <c r="Q383" s="25">
        <v>2000000</v>
      </c>
      <c r="R383" s="25">
        <v>2000000</v>
      </c>
      <c r="S383" s="25">
        <f t="shared" si="5"/>
        <v>0</v>
      </c>
      <c r="T383" s="24" t="s">
        <v>35</v>
      </c>
      <c r="U383" s="24"/>
    </row>
    <row r="384" spans="1:21" hidden="1" x14ac:dyDescent="0.25">
      <c r="A384" s="33" t="s">
        <v>1273</v>
      </c>
      <c r="B384" s="24" t="s">
        <v>1274</v>
      </c>
      <c r="C384" s="24" t="s">
        <v>1006</v>
      </c>
      <c r="D384" s="24" t="s">
        <v>1275</v>
      </c>
      <c r="E384" s="34" t="s">
        <v>1276</v>
      </c>
      <c r="F384" s="24" t="s">
        <v>28</v>
      </c>
      <c r="G384" s="24" t="s">
        <v>29</v>
      </c>
      <c r="H384" s="34">
        <v>319125</v>
      </c>
      <c r="I384" s="34" t="s">
        <v>1277</v>
      </c>
      <c r="J384" s="34" t="s">
        <v>31</v>
      </c>
      <c r="K384" s="46">
        <v>2</v>
      </c>
      <c r="L384" s="24" t="s">
        <v>32</v>
      </c>
      <c r="M384" s="24" t="s">
        <v>33</v>
      </c>
      <c r="N384" s="24" t="s">
        <v>1278</v>
      </c>
      <c r="O384" s="26">
        <v>44946</v>
      </c>
      <c r="P384" s="35">
        <v>44650</v>
      </c>
      <c r="Q384" s="25">
        <v>2530000</v>
      </c>
      <c r="R384" s="25">
        <v>2530000</v>
      </c>
      <c r="S384" s="25">
        <f t="shared" si="5"/>
        <v>0</v>
      </c>
      <c r="T384" s="24" t="s">
        <v>35</v>
      </c>
      <c r="U384" s="24"/>
    </row>
    <row r="385" spans="1:21" hidden="1" x14ac:dyDescent="0.25">
      <c r="A385" s="33" t="s">
        <v>1279</v>
      </c>
      <c r="B385" s="24" t="s">
        <v>1280</v>
      </c>
      <c r="C385" s="24" t="s">
        <v>1006</v>
      </c>
      <c r="D385" s="24" t="s">
        <v>1281</v>
      </c>
      <c r="E385" s="34">
        <v>1702404</v>
      </c>
      <c r="F385" s="24" t="s">
        <v>28</v>
      </c>
      <c r="G385" s="24" t="s">
        <v>29</v>
      </c>
      <c r="H385" s="34">
        <v>319126</v>
      </c>
      <c r="I385" s="34" t="s">
        <v>1282</v>
      </c>
      <c r="J385" s="34" t="s">
        <v>31</v>
      </c>
      <c r="K385" s="46">
        <v>2</v>
      </c>
      <c r="L385" s="24" t="s">
        <v>32</v>
      </c>
      <c r="M385" s="24" t="s">
        <v>33</v>
      </c>
      <c r="N385" s="24" t="s">
        <v>1278</v>
      </c>
      <c r="O385" s="26">
        <v>44946</v>
      </c>
      <c r="P385" s="35">
        <v>44649</v>
      </c>
      <c r="Q385" s="25">
        <v>1690000</v>
      </c>
      <c r="R385" s="25">
        <v>1690000</v>
      </c>
      <c r="S385" s="25">
        <f t="shared" si="5"/>
        <v>0</v>
      </c>
      <c r="T385" s="24" t="s">
        <v>35</v>
      </c>
      <c r="U385" s="24"/>
    </row>
    <row r="386" spans="1:21" hidden="1" x14ac:dyDescent="0.25">
      <c r="A386" s="33" t="s">
        <v>1283</v>
      </c>
      <c r="B386" s="24" t="s">
        <v>1284</v>
      </c>
      <c r="C386" s="24" t="s">
        <v>1006</v>
      </c>
      <c r="D386" s="24" t="s">
        <v>1285</v>
      </c>
      <c r="E386" s="34">
        <v>1703373</v>
      </c>
      <c r="F386" s="24" t="s">
        <v>28</v>
      </c>
      <c r="G386" s="24" t="s">
        <v>29</v>
      </c>
      <c r="H386" s="34">
        <v>319127</v>
      </c>
      <c r="I386" s="34" t="s">
        <v>1286</v>
      </c>
      <c r="J386" s="34" t="s">
        <v>31</v>
      </c>
      <c r="K386" s="46">
        <v>2</v>
      </c>
      <c r="L386" s="24" t="s">
        <v>32</v>
      </c>
      <c r="M386" s="24" t="s">
        <v>33</v>
      </c>
      <c r="N386" s="24" t="s">
        <v>1278</v>
      </c>
      <c r="O386" s="26">
        <v>44946</v>
      </c>
      <c r="P386" s="35">
        <v>44656</v>
      </c>
      <c r="Q386" s="25">
        <v>1830000</v>
      </c>
      <c r="R386" s="25">
        <v>1830000</v>
      </c>
      <c r="S386" s="25">
        <f t="shared" si="5"/>
        <v>0</v>
      </c>
      <c r="T386" s="24" t="s">
        <v>35</v>
      </c>
      <c r="U386" s="24"/>
    </row>
    <row r="387" spans="1:21" hidden="1" x14ac:dyDescent="0.25">
      <c r="A387" s="33" t="s">
        <v>1287</v>
      </c>
      <c r="B387" s="24" t="s">
        <v>1288</v>
      </c>
      <c r="C387" s="24" t="s">
        <v>1006</v>
      </c>
      <c r="D387" s="24" t="s">
        <v>1289</v>
      </c>
      <c r="E387" s="34">
        <v>1802585</v>
      </c>
      <c r="F387" s="24" t="s">
        <v>28</v>
      </c>
      <c r="G387" s="24" t="s">
        <v>29</v>
      </c>
      <c r="H387" s="34">
        <v>319130</v>
      </c>
      <c r="I387" s="34" t="s">
        <v>1290</v>
      </c>
      <c r="J387" s="34" t="s">
        <v>31</v>
      </c>
      <c r="K387" s="46">
        <v>2</v>
      </c>
      <c r="L387" s="24" t="s">
        <v>32</v>
      </c>
      <c r="M387" s="24" t="s">
        <v>33</v>
      </c>
      <c r="N387" s="24" t="s">
        <v>1278</v>
      </c>
      <c r="O387" s="26">
        <v>44946</v>
      </c>
      <c r="P387" s="35">
        <v>44658</v>
      </c>
      <c r="Q387" s="25">
        <v>1000000</v>
      </c>
      <c r="R387" s="25">
        <v>1000000</v>
      </c>
      <c r="S387" s="25">
        <f t="shared" si="5"/>
        <v>0</v>
      </c>
      <c r="T387" s="24" t="s">
        <v>35</v>
      </c>
      <c r="U387" s="24"/>
    </row>
    <row r="388" spans="1:21" hidden="1" x14ac:dyDescent="0.25">
      <c r="A388" s="33" t="s">
        <v>1291</v>
      </c>
      <c r="B388" s="24" t="s">
        <v>1292</v>
      </c>
      <c r="C388" s="24" t="s">
        <v>1006</v>
      </c>
      <c r="D388" s="24" t="s">
        <v>1293</v>
      </c>
      <c r="E388" s="34">
        <v>1800273</v>
      </c>
      <c r="F388" s="24" t="s">
        <v>28</v>
      </c>
      <c r="G388" s="24" t="s">
        <v>29</v>
      </c>
      <c r="H388" s="34">
        <v>319149</v>
      </c>
      <c r="I388" s="34" t="s">
        <v>1294</v>
      </c>
      <c r="J388" s="34" t="s">
        <v>31</v>
      </c>
      <c r="K388" s="46">
        <v>2</v>
      </c>
      <c r="L388" s="24" t="s">
        <v>32</v>
      </c>
      <c r="M388" s="24" t="s">
        <v>33</v>
      </c>
      <c r="N388" s="24" t="s">
        <v>1278</v>
      </c>
      <c r="O388" s="26">
        <v>44946</v>
      </c>
      <c r="P388" s="35">
        <v>44656</v>
      </c>
      <c r="Q388" s="25">
        <v>1480000</v>
      </c>
      <c r="R388" s="25">
        <v>1480000</v>
      </c>
      <c r="S388" s="25">
        <f t="shared" si="5"/>
        <v>0</v>
      </c>
      <c r="T388" s="24" t="s">
        <v>35</v>
      </c>
      <c r="U388" s="24"/>
    </row>
    <row r="389" spans="1:21" hidden="1" x14ac:dyDescent="0.25">
      <c r="A389" s="33" t="s">
        <v>1295</v>
      </c>
      <c r="B389" s="24" t="s">
        <v>1296</v>
      </c>
      <c r="C389" s="24" t="s">
        <v>1006</v>
      </c>
      <c r="D389" s="24" t="s">
        <v>1297</v>
      </c>
      <c r="E389" s="34" t="s">
        <v>1298</v>
      </c>
      <c r="F389" s="24" t="s">
        <v>28</v>
      </c>
      <c r="G389" s="24" t="s">
        <v>29</v>
      </c>
      <c r="H389" s="34">
        <v>319155</v>
      </c>
      <c r="I389" s="34" t="s">
        <v>1299</v>
      </c>
      <c r="J389" s="34" t="s">
        <v>31</v>
      </c>
      <c r="K389" s="46">
        <v>2</v>
      </c>
      <c r="L389" s="24" t="s">
        <v>32</v>
      </c>
      <c r="M389" s="24" t="s">
        <v>33</v>
      </c>
      <c r="N389" s="24" t="s">
        <v>1278</v>
      </c>
      <c r="O389" s="26">
        <v>44946</v>
      </c>
      <c r="P389" s="35">
        <v>44670</v>
      </c>
      <c r="Q389" s="25">
        <v>1520000</v>
      </c>
      <c r="R389" s="25">
        <v>1520000</v>
      </c>
      <c r="S389" s="25">
        <f t="shared" si="5"/>
        <v>0</v>
      </c>
      <c r="T389" s="24" t="s">
        <v>35</v>
      </c>
      <c r="U389" s="24"/>
    </row>
    <row r="390" spans="1:21" hidden="1" x14ac:dyDescent="0.25">
      <c r="A390" s="33" t="s">
        <v>1300</v>
      </c>
      <c r="B390" s="24" t="s">
        <v>1301</v>
      </c>
      <c r="C390" s="24" t="s">
        <v>1006</v>
      </c>
      <c r="D390" s="24" t="s">
        <v>1302</v>
      </c>
      <c r="E390" s="34">
        <v>1800437</v>
      </c>
      <c r="F390" s="24" t="s">
        <v>28</v>
      </c>
      <c r="G390" s="24" t="s">
        <v>29</v>
      </c>
      <c r="H390" s="34">
        <v>319167</v>
      </c>
      <c r="I390" s="34" t="s">
        <v>1303</v>
      </c>
      <c r="J390" s="34" t="s">
        <v>31</v>
      </c>
      <c r="K390" s="46">
        <v>2</v>
      </c>
      <c r="L390" s="24" t="s">
        <v>32</v>
      </c>
      <c r="M390" s="24" t="s">
        <v>33</v>
      </c>
      <c r="N390" s="24" t="s">
        <v>1278</v>
      </c>
      <c r="O390" s="26">
        <v>44946</v>
      </c>
      <c r="P390" s="35">
        <v>44649</v>
      </c>
      <c r="Q390" s="25">
        <v>976188</v>
      </c>
      <c r="R390" s="25">
        <v>976188</v>
      </c>
      <c r="S390" s="25">
        <f t="shared" ref="S390:S453" si="6">Q390-R390</f>
        <v>0</v>
      </c>
      <c r="T390" s="24" t="s">
        <v>35</v>
      </c>
      <c r="U390" s="24"/>
    </row>
    <row r="391" spans="1:21" hidden="1" x14ac:dyDescent="0.25">
      <c r="A391" s="33" t="s">
        <v>1304</v>
      </c>
      <c r="B391" s="24" t="s">
        <v>1305</v>
      </c>
      <c r="C391" s="24" t="s">
        <v>1006</v>
      </c>
      <c r="D391" s="24" t="s">
        <v>1306</v>
      </c>
      <c r="E391" s="34">
        <v>1703668</v>
      </c>
      <c r="F391" s="24" t="s">
        <v>28</v>
      </c>
      <c r="G391" s="24" t="s">
        <v>29</v>
      </c>
      <c r="H391" s="34">
        <v>319169</v>
      </c>
      <c r="I391" s="34" t="s">
        <v>1307</v>
      </c>
      <c r="J391" s="34" t="s">
        <v>31</v>
      </c>
      <c r="K391" s="46">
        <v>2</v>
      </c>
      <c r="L391" s="24" t="s">
        <v>32</v>
      </c>
      <c r="M391" s="24" t="s">
        <v>33</v>
      </c>
      <c r="N391" s="24" t="s">
        <v>1278</v>
      </c>
      <c r="O391" s="26">
        <v>44946</v>
      </c>
      <c r="P391" s="35">
        <v>44662</v>
      </c>
      <c r="Q391" s="25">
        <v>1116899</v>
      </c>
      <c r="R391" s="25">
        <v>1116899</v>
      </c>
      <c r="S391" s="25">
        <f t="shared" si="6"/>
        <v>0</v>
      </c>
      <c r="T391" s="24" t="s">
        <v>35</v>
      </c>
      <c r="U391" s="24"/>
    </row>
    <row r="392" spans="1:21" hidden="1" x14ac:dyDescent="0.25">
      <c r="A392" s="33" t="s">
        <v>1308</v>
      </c>
      <c r="B392" s="24" t="s">
        <v>1309</v>
      </c>
      <c r="C392" s="24" t="s">
        <v>1006</v>
      </c>
      <c r="D392" s="24" t="s">
        <v>1310</v>
      </c>
      <c r="E392" s="34">
        <v>1702535</v>
      </c>
      <c r="F392" s="24" t="s">
        <v>28</v>
      </c>
      <c r="G392" s="24" t="s">
        <v>29</v>
      </c>
      <c r="H392" s="34">
        <v>319174</v>
      </c>
      <c r="I392" s="34" t="s">
        <v>1311</v>
      </c>
      <c r="J392" s="34" t="s">
        <v>31</v>
      </c>
      <c r="K392" s="46">
        <v>2</v>
      </c>
      <c r="L392" s="24" t="s">
        <v>32</v>
      </c>
      <c r="M392" s="24" t="s">
        <v>33</v>
      </c>
      <c r="N392" s="24" t="s">
        <v>1278</v>
      </c>
      <c r="O392" s="26">
        <v>44946</v>
      </c>
      <c r="P392" s="35">
        <v>44671</v>
      </c>
      <c r="Q392" s="25">
        <v>1639000</v>
      </c>
      <c r="R392" s="25">
        <v>1639000</v>
      </c>
      <c r="S392" s="25">
        <f t="shared" si="6"/>
        <v>0</v>
      </c>
      <c r="T392" s="24" t="s">
        <v>35</v>
      </c>
      <c r="U392" s="24"/>
    </row>
    <row r="393" spans="1:21" hidden="1" x14ac:dyDescent="0.25">
      <c r="A393" s="33" t="s">
        <v>1312</v>
      </c>
      <c r="B393" s="24" t="s">
        <v>1313</v>
      </c>
      <c r="C393" s="24" t="s">
        <v>1082</v>
      </c>
      <c r="D393" s="24" t="s">
        <v>1314</v>
      </c>
      <c r="E393" s="34">
        <v>1600001</v>
      </c>
      <c r="F393" s="24" t="s">
        <v>388</v>
      </c>
      <c r="G393" s="24" t="s">
        <v>390</v>
      </c>
      <c r="H393" s="34">
        <v>322506</v>
      </c>
      <c r="I393" s="34" t="s">
        <v>1315</v>
      </c>
      <c r="J393" s="34" t="s">
        <v>31</v>
      </c>
      <c r="K393" s="46">
        <v>2</v>
      </c>
      <c r="L393" s="24" t="s">
        <v>32</v>
      </c>
      <c r="M393" s="24" t="s">
        <v>33</v>
      </c>
      <c r="N393" s="24" t="s">
        <v>1316</v>
      </c>
      <c r="O393" s="26">
        <v>44946</v>
      </c>
      <c r="P393" s="35">
        <v>44802</v>
      </c>
      <c r="Q393" s="25">
        <v>83423806.079999998</v>
      </c>
      <c r="R393" s="25">
        <v>18962674</v>
      </c>
      <c r="S393" s="25">
        <f t="shared" si="6"/>
        <v>64461132.079999998</v>
      </c>
      <c r="T393" s="24" t="s">
        <v>35</v>
      </c>
      <c r="U393" s="24"/>
    </row>
    <row r="394" spans="1:21" hidden="1" x14ac:dyDescent="0.25">
      <c r="A394" s="33" t="s">
        <v>1317</v>
      </c>
      <c r="B394" s="24" t="s">
        <v>1318</v>
      </c>
      <c r="C394" s="24" t="s">
        <v>388</v>
      </c>
      <c r="D394" s="24" t="s">
        <v>1319</v>
      </c>
      <c r="E394" s="34">
        <v>1800183</v>
      </c>
      <c r="F394" s="24" t="s">
        <v>388</v>
      </c>
      <c r="G394" s="24" t="s">
        <v>390</v>
      </c>
      <c r="H394" s="34">
        <v>322507</v>
      </c>
      <c r="I394" s="34" t="s">
        <v>1320</v>
      </c>
      <c r="J394" s="34" t="s">
        <v>31</v>
      </c>
      <c r="K394" s="46">
        <v>2</v>
      </c>
      <c r="L394" s="24" t="s">
        <v>32</v>
      </c>
      <c r="M394" s="24" t="s">
        <v>33</v>
      </c>
      <c r="N394" s="24" t="s">
        <v>1321</v>
      </c>
      <c r="O394" s="26">
        <v>44946</v>
      </c>
      <c r="P394" s="35">
        <v>44802</v>
      </c>
      <c r="Q394" s="25">
        <v>52732428.670000002</v>
      </c>
      <c r="R394" s="25">
        <v>42938435.799999997</v>
      </c>
      <c r="S394" s="25">
        <f t="shared" si="6"/>
        <v>9793992.8700000048</v>
      </c>
      <c r="T394" s="24" t="s">
        <v>35</v>
      </c>
      <c r="U394" s="24"/>
    </row>
    <row r="395" spans="1:21" hidden="1" x14ac:dyDescent="0.25">
      <c r="A395" s="33" t="s">
        <v>1322</v>
      </c>
      <c r="B395" s="24" t="s">
        <v>1323</v>
      </c>
      <c r="C395" s="24" t="s">
        <v>388</v>
      </c>
      <c r="D395" s="24" t="s">
        <v>1324</v>
      </c>
      <c r="E395" s="34">
        <v>1800547</v>
      </c>
      <c r="F395" s="24" t="s">
        <v>388</v>
      </c>
      <c r="G395" s="24" t="s">
        <v>390</v>
      </c>
      <c r="H395" s="34">
        <v>322504</v>
      </c>
      <c r="I395" s="34" t="s">
        <v>1325</v>
      </c>
      <c r="J395" s="34" t="s">
        <v>31</v>
      </c>
      <c r="K395" s="46">
        <v>2</v>
      </c>
      <c r="L395" s="24" t="s">
        <v>32</v>
      </c>
      <c r="M395" s="24" t="s">
        <v>33</v>
      </c>
      <c r="N395" s="24" t="s">
        <v>1326</v>
      </c>
      <c r="O395" s="26">
        <v>44946</v>
      </c>
      <c r="P395" s="35">
        <v>44802</v>
      </c>
      <c r="Q395" s="25">
        <v>21863757.170000002</v>
      </c>
      <c r="R395" s="25">
        <v>7025698</v>
      </c>
      <c r="S395" s="25">
        <f t="shared" si="6"/>
        <v>14838059.170000002</v>
      </c>
      <c r="T395" s="24" t="s">
        <v>35</v>
      </c>
      <c r="U395" s="24"/>
    </row>
    <row r="396" spans="1:21" hidden="1" x14ac:dyDescent="0.25">
      <c r="A396" s="33" t="s">
        <v>1327</v>
      </c>
      <c r="B396" s="24" t="s">
        <v>1328</v>
      </c>
      <c r="C396" s="24" t="s">
        <v>1042</v>
      </c>
      <c r="D396" s="24" t="s">
        <v>1329</v>
      </c>
      <c r="E396" s="34" t="s">
        <v>1330</v>
      </c>
      <c r="F396" s="24" t="s">
        <v>28</v>
      </c>
      <c r="G396" s="24" t="s">
        <v>1044</v>
      </c>
      <c r="H396" s="34">
        <v>15111</v>
      </c>
      <c r="I396" s="34" t="s">
        <v>1331</v>
      </c>
      <c r="J396" s="34" t="s">
        <v>1046</v>
      </c>
      <c r="K396" s="46">
        <v>2</v>
      </c>
      <c r="L396" s="24" t="s">
        <v>32</v>
      </c>
      <c r="M396" s="24" t="s">
        <v>33</v>
      </c>
      <c r="N396" s="24" t="s">
        <v>1332</v>
      </c>
      <c r="O396" s="26">
        <v>44946</v>
      </c>
      <c r="P396" s="35">
        <v>44361</v>
      </c>
      <c r="Q396" s="25">
        <v>846600</v>
      </c>
      <c r="R396" s="25">
        <v>846600</v>
      </c>
      <c r="S396" s="25">
        <f t="shared" si="6"/>
        <v>0</v>
      </c>
      <c r="T396" s="24" t="s">
        <v>35</v>
      </c>
      <c r="U396" s="24"/>
    </row>
    <row r="397" spans="1:21" hidden="1" x14ac:dyDescent="0.25">
      <c r="A397" s="33" t="s">
        <v>1333</v>
      </c>
      <c r="B397" s="24" t="s">
        <v>1334</v>
      </c>
      <c r="C397" s="24" t="s">
        <v>388</v>
      </c>
      <c r="D397" s="24" t="s">
        <v>1335</v>
      </c>
      <c r="E397" s="34">
        <v>1800016</v>
      </c>
      <c r="F397" s="24" t="s">
        <v>388</v>
      </c>
      <c r="G397" s="24" t="s">
        <v>390</v>
      </c>
      <c r="H397" s="34">
        <v>322511</v>
      </c>
      <c r="I397" s="34" t="s">
        <v>1336</v>
      </c>
      <c r="J397" s="34" t="s">
        <v>31</v>
      </c>
      <c r="K397" s="46">
        <v>2</v>
      </c>
      <c r="L397" s="24" t="s">
        <v>32</v>
      </c>
      <c r="M397" s="24" t="s">
        <v>33</v>
      </c>
      <c r="N397" s="24" t="s">
        <v>1332</v>
      </c>
      <c r="O397" s="26">
        <v>44946</v>
      </c>
      <c r="P397" s="35">
        <v>44868</v>
      </c>
      <c r="Q397" s="25">
        <v>1200769.1299999999</v>
      </c>
      <c r="R397" s="25">
        <v>1200769.1299999999</v>
      </c>
      <c r="S397" s="25">
        <f t="shared" si="6"/>
        <v>0</v>
      </c>
      <c r="T397" s="24" t="s">
        <v>35</v>
      </c>
      <c r="U397" s="24"/>
    </row>
    <row r="398" spans="1:21" hidden="1" x14ac:dyDescent="0.25">
      <c r="A398" s="33" t="s">
        <v>1337</v>
      </c>
      <c r="B398" s="24" t="s">
        <v>1334</v>
      </c>
      <c r="C398" s="24" t="s">
        <v>388</v>
      </c>
      <c r="D398" s="24" t="s">
        <v>1338</v>
      </c>
      <c r="E398" s="34">
        <v>1800016</v>
      </c>
      <c r="F398" s="24" t="s">
        <v>388</v>
      </c>
      <c r="G398" s="24" t="s">
        <v>390</v>
      </c>
      <c r="H398" s="34">
        <v>322512</v>
      </c>
      <c r="I398" s="34" t="s">
        <v>1339</v>
      </c>
      <c r="J398" s="34" t="s">
        <v>31</v>
      </c>
      <c r="K398" s="46">
        <v>2</v>
      </c>
      <c r="L398" s="24" t="s">
        <v>32</v>
      </c>
      <c r="M398" s="24" t="s">
        <v>33</v>
      </c>
      <c r="N398" s="24" t="s">
        <v>1332</v>
      </c>
      <c r="O398" s="26">
        <v>44946</v>
      </c>
      <c r="P398" s="35">
        <v>44868</v>
      </c>
      <c r="Q398" s="25">
        <v>1439841.59</v>
      </c>
      <c r="R398" s="25">
        <v>1439841.59</v>
      </c>
      <c r="S398" s="25">
        <f t="shared" si="6"/>
        <v>0</v>
      </c>
      <c r="T398" s="24" t="s">
        <v>35</v>
      </c>
      <c r="U398" s="24"/>
    </row>
    <row r="399" spans="1:21" hidden="1" x14ac:dyDescent="0.25">
      <c r="A399" s="33" t="s">
        <v>1340</v>
      </c>
      <c r="B399" s="24" t="s">
        <v>1334</v>
      </c>
      <c r="C399" s="24" t="s">
        <v>388</v>
      </c>
      <c r="D399" s="24" t="s">
        <v>1341</v>
      </c>
      <c r="E399" s="34">
        <v>1800016</v>
      </c>
      <c r="F399" s="24" t="s">
        <v>388</v>
      </c>
      <c r="G399" s="24" t="s">
        <v>390</v>
      </c>
      <c r="H399" s="34">
        <v>322514</v>
      </c>
      <c r="I399" s="34" t="s">
        <v>1342</v>
      </c>
      <c r="J399" s="34" t="s">
        <v>31</v>
      </c>
      <c r="K399" s="46">
        <v>2</v>
      </c>
      <c r="L399" s="24" t="s">
        <v>32</v>
      </c>
      <c r="M399" s="24" t="s">
        <v>33</v>
      </c>
      <c r="N399" s="24" t="s">
        <v>1332</v>
      </c>
      <c r="O399" s="26">
        <v>44946</v>
      </c>
      <c r="P399" s="35">
        <v>44868</v>
      </c>
      <c r="Q399" s="25">
        <v>990875.88</v>
      </c>
      <c r="R399" s="25">
        <v>990875.88</v>
      </c>
      <c r="S399" s="25">
        <f t="shared" si="6"/>
        <v>0</v>
      </c>
      <c r="T399" s="24" t="s">
        <v>35</v>
      </c>
      <c r="U399" s="24"/>
    </row>
    <row r="400" spans="1:21" hidden="1" x14ac:dyDescent="0.25">
      <c r="A400" s="33" t="s">
        <v>1343</v>
      </c>
      <c r="B400" s="24" t="s">
        <v>1334</v>
      </c>
      <c r="C400" s="24" t="s">
        <v>388</v>
      </c>
      <c r="D400" s="24" t="s">
        <v>1344</v>
      </c>
      <c r="E400" s="34">
        <v>1800016</v>
      </c>
      <c r="F400" s="24" t="s">
        <v>388</v>
      </c>
      <c r="G400" s="24" t="s">
        <v>390</v>
      </c>
      <c r="H400" s="34">
        <v>322515</v>
      </c>
      <c r="I400" s="34" t="s">
        <v>1345</v>
      </c>
      <c r="J400" s="34" t="s">
        <v>31</v>
      </c>
      <c r="K400" s="46">
        <v>2</v>
      </c>
      <c r="L400" s="24" t="s">
        <v>32</v>
      </c>
      <c r="M400" s="24" t="s">
        <v>33</v>
      </c>
      <c r="N400" s="24" t="s">
        <v>1332</v>
      </c>
      <c r="O400" s="26">
        <v>44946</v>
      </c>
      <c r="P400" s="35">
        <v>44868</v>
      </c>
      <c r="Q400" s="25">
        <v>1797190</v>
      </c>
      <c r="R400" s="25">
        <v>1797190</v>
      </c>
      <c r="S400" s="25">
        <f t="shared" si="6"/>
        <v>0</v>
      </c>
      <c r="T400" s="24" t="s">
        <v>35</v>
      </c>
      <c r="U400" s="24"/>
    </row>
    <row r="401" spans="1:21" hidden="1" x14ac:dyDescent="0.25">
      <c r="A401" s="33" t="s">
        <v>1346</v>
      </c>
      <c r="B401" s="24" t="s">
        <v>1347</v>
      </c>
      <c r="C401" s="24" t="s">
        <v>388</v>
      </c>
      <c r="D401" s="24" t="s">
        <v>1348</v>
      </c>
      <c r="E401" s="34">
        <v>2200010</v>
      </c>
      <c r="F401" s="24" t="s">
        <v>388</v>
      </c>
      <c r="G401" s="24" t="s">
        <v>390</v>
      </c>
      <c r="H401" s="34">
        <v>321331</v>
      </c>
      <c r="I401" s="34" t="s">
        <v>1349</v>
      </c>
      <c r="J401" s="34" t="s">
        <v>31</v>
      </c>
      <c r="K401" s="46">
        <v>2</v>
      </c>
      <c r="L401" s="24" t="s">
        <v>32</v>
      </c>
      <c r="M401" s="24" t="s">
        <v>33</v>
      </c>
      <c r="N401" s="24" t="s">
        <v>1350</v>
      </c>
      <c r="O401" s="26">
        <v>44956</v>
      </c>
      <c r="P401" s="35">
        <v>44727</v>
      </c>
      <c r="Q401" s="25">
        <v>2825619</v>
      </c>
      <c r="R401" s="25">
        <v>2825619</v>
      </c>
      <c r="S401" s="25">
        <f t="shared" si="6"/>
        <v>0</v>
      </c>
      <c r="T401" s="24" t="s">
        <v>35</v>
      </c>
      <c r="U401" s="24"/>
    </row>
    <row r="402" spans="1:21" hidden="1" x14ac:dyDescent="0.25">
      <c r="A402" s="33" t="s">
        <v>1351</v>
      </c>
      <c r="B402" s="24" t="s">
        <v>1352</v>
      </c>
      <c r="C402" s="24" t="s">
        <v>978</v>
      </c>
      <c r="D402" s="24" t="s">
        <v>1353</v>
      </c>
      <c r="E402" s="34" t="s">
        <v>1354</v>
      </c>
      <c r="F402" s="24" t="s">
        <v>28</v>
      </c>
      <c r="G402" s="24" t="s">
        <v>29</v>
      </c>
      <c r="H402" s="34">
        <v>316198</v>
      </c>
      <c r="I402" s="34" t="s">
        <v>1355</v>
      </c>
      <c r="J402" s="34" t="s">
        <v>31</v>
      </c>
      <c r="K402" s="46">
        <v>3</v>
      </c>
      <c r="L402" s="24" t="s">
        <v>32</v>
      </c>
      <c r="M402" s="24" t="s">
        <v>33</v>
      </c>
      <c r="N402" s="24" t="s">
        <v>1356</v>
      </c>
      <c r="O402" s="26">
        <v>44956</v>
      </c>
      <c r="P402" s="35">
        <v>44480</v>
      </c>
      <c r="Q402" s="25">
        <v>1550000</v>
      </c>
      <c r="R402" s="25">
        <v>1550000</v>
      </c>
      <c r="S402" s="25">
        <f t="shared" si="6"/>
        <v>0</v>
      </c>
      <c r="T402" s="24" t="s">
        <v>35</v>
      </c>
      <c r="U402" s="24"/>
    </row>
    <row r="403" spans="1:21" hidden="1" x14ac:dyDescent="0.25">
      <c r="A403" s="33" t="s">
        <v>1357</v>
      </c>
      <c r="B403" s="24" t="s">
        <v>606</v>
      </c>
      <c r="C403" s="24" t="s">
        <v>978</v>
      </c>
      <c r="D403" s="24" t="s">
        <v>1358</v>
      </c>
      <c r="E403" s="34">
        <v>1602199</v>
      </c>
      <c r="F403" s="24" t="s">
        <v>28</v>
      </c>
      <c r="G403" s="24" t="s">
        <v>29</v>
      </c>
      <c r="H403" s="34">
        <v>317364</v>
      </c>
      <c r="I403" s="34" t="s">
        <v>1359</v>
      </c>
      <c r="J403" s="34" t="s">
        <v>31</v>
      </c>
      <c r="K403" s="46">
        <v>3</v>
      </c>
      <c r="L403" s="24" t="s">
        <v>32</v>
      </c>
      <c r="M403" s="24" t="s">
        <v>33</v>
      </c>
      <c r="N403" s="24" t="s">
        <v>1356</v>
      </c>
      <c r="O403" s="26">
        <v>44956</v>
      </c>
      <c r="P403" s="35">
        <v>44475</v>
      </c>
      <c r="Q403" s="25">
        <v>1745410.14</v>
      </c>
      <c r="R403" s="25">
        <v>1745410.14</v>
      </c>
      <c r="S403" s="25">
        <f t="shared" si="6"/>
        <v>0</v>
      </c>
      <c r="T403" s="24" t="s">
        <v>35</v>
      </c>
      <c r="U403" s="24"/>
    </row>
    <row r="404" spans="1:21" hidden="1" x14ac:dyDescent="0.25">
      <c r="A404" s="33" t="s">
        <v>1360</v>
      </c>
      <c r="B404" s="24" t="s">
        <v>90</v>
      </c>
      <c r="C404" s="24" t="s">
        <v>978</v>
      </c>
      <c r="D404" s="24" t="s">
        <v>1361</v>
      </c>
      <c r="E404" s="34">
        <v>1702246</v>
      </c>
      <c r="F404" s="24" t="s">
        <v>28</v>
      </c>
      <c r="G404" s="24" t="s">
        <v>29</v>
      </c>
      <c r="H404" s="34">
        <v>317577</v>
      </c>
      <c r="I404" s="34" t="s">
        <v>1362</v>
      </c>
      <c r="J404" s="34" t="s">
        <v>31</v>
      </c>
      <c r="K404" s="46">
        <v>3</v>
      </c>
      <c r="L404" s="24" t="s">
        <v>32</v>
      </c>
      <c r="M404" s="24" t="s">
        <v>33</v>
      </c>
      <c r="N404" s="24" t="s">
        <v>1356</v>
      </c>
      <c r="O404" s="26">
        <v>44956</v>
      </c>
      <c r="P404" s="35">
        <v>44475</v>
      </c>
      <c r="Q404" s="25">
        <v>1500000</v>
      </c>
      <c r="R404" s="25">
        <v>0</v>
      </c>
      <c r="S404" s="25">
        <f t="shared" si="6"/>
        <v>1500000</v>
      </c>
      <c r="T404" s="24" t="s">
        <v>35</v>
      </c>
      <c r="U404" s="24"/>
    </row>
    <row r="405" spans="1:21" hidden="1" x14ac:dyDescent="0.25">
      <c r="A405" s="33" t="s">
        <v>1363</v>
      </c>
      <c r="B405" s="24" t="s">
        <v>1364</v>
      </c>
      <c r="C405" s="24" t="s">
        <v>978</v>
      </c>
      <c r="D405" s="24" t="s">
        <v>1365</v>
      </c>
      <c r="E405" s="34">
        <v>1702914</v>
      </c>
      <c r="F405" s="24" t="s">
        <v>28</v>
      </c>
      <c r="G405" s="24" t="s">
        <v>29</v>
      </c>
      <c r="H405" s="34">
        <v>317513</v>
      </c>
      <c r="I405" s="34" t="s">
        <v>1366</v>
      </c>
      <c r="J405" s="34" t="s">
        <v>31</v>
      </c>
      <c r="K405" s="46">
        <v>3</v>
      </c>
      <c r="L405" s="24" t="s">
        <v>32</v>
      </c>
      <c r="M405" s="24" t="s">
        <v>33</v>
      </c>
      <c r="N405" s="24" t="s">
        <v>1356</v>
      </c>
      <c r="O405" s="26">
        <v>44956</v>
      </c>
      <c r="P405" s="35">
        <v>44480</v>
      </c>
      <c r="Q405" s="25">
        <v>1482620</v>
      </c>
      <c r="R405" s="25">
        <v>0</v>
      </c>
      <c r="S405" s="25">
        <f t="shared" si="6"/>
        <v>1482620</v>
      </c>
      <c r="T405" s="24" t="s">
        <v>35</v>
      </c>
      <c r="U405" s="24"/>
    </row>
    <row r="406" spans="1:21" hidden="1" x14ac:dyDescent="0.25">
      <c r="A406" s="33" t="s">
        <v>1367</v>
      </c>
      <c r="B406" s="24" t="s">
        <v>854</v>
      </c>
      <c r="C406" s="24" t="s">
        <v>978</v>
      </c>
      <c r="D406" s="24" t="s">
        <v>1368</v>
      </c>
      <c r="E406" s="34">
        <v>1702574</v>
      </c>
      <c r="F406" s="24" t="s">
        <v>28</v>
      </c>
      <c r="G406" s="24" t="s">
        <v>29</v>
      </c>
      <c r="H406" s="34">
        <v>317032</v>
      </c>
      <c r="I406" s="34" t="s">
        <v>1369</v>
      </c>
      <c r="J406" s="34" t="s">
        <v>31</v>
      </c>
      <c r="K406" s="46">
        <v>3</v>
      </c>
      <c r="L406" s="24" t="s">
        <v>32</v>
      </c>
      <c r="M406" s="24" t="s">
        <v>33</v>
      </c>
      <c r="N406" s="24" t="s">
        <v>1356</v>
      </c>
      <c r="O406" s="26">
        <v>44956</v>
      </c>
      <c r="P406" s="35">
        <v>44481</v>
      </c>
      <c r="Q406" s="25">
        <v>1883333.35</v>
      </c>
      <c r="R406" s="25">
        <v>0</v>
      </c>
      <c r="S406" s="25">
        <f t="shared" si="6"/>
        <v>1883333.35</v>
      </c>
      <c r="T406" s="24" t="s">
        <v>35</v>
      </c>
      <c r="U406" s="24"/>
    </row>
    <row r="407" spans="1:21" hidden="1" x14ac:dyDescent="0.25">
      <c r="A407" s="33" t="s">
        <v>1370</v>
      </c>
      <c r="B407" s="24" t="s">
        <v>854</v>
      </c>
      <c r="C407" s="24" t="s">
        <v>978</v>
      </c>
      <c r="D407" s="24" t="s">
        <v>1371</v>
      </c>
      <c r="E407" s="34">
        <v>1702574</v>
      </c>
      <c r="F407" s="24" t="s">
        <v>28</v>
      </c>
      <c r="G407" s="24" t="s">
        <v>29</v>
      </c>
      <c r="H407" s="34">
        <v>317548</v>
      </c>
      <c r="I407" s="34" t="s">
        <v>1372</v>
      </c>
      <c r="J407" s="34" t="s">
        <v>31</v>
      </c>
      <c r="K407" s="46">
        <v>3</v>
      </c>
      <c r="L407" s="24" t="s">
        <v>32</v>
      </c>
      <c r="M407" s="24" t="s">
        <v>33</v>
      </c>
      <c r="N407" s="24" t="s">
        <v>1356</v>
      </c>
      <c r="O407" s="26">
        <v>44956</v>
      </c>
      <c r="P407" s="35">
        <v>44481</v>
      </c>
      <c r="Q407" s="25">
        <v>1300000</v>
      </c>
      <c r="R407" s="25">
        <v>1300000</v>
      </c>
      <c r="S407" s="25">
        <f t="shared" si="6"/>
        <v>0</v>
      </c>
      <c r="T407" s="24" t="s">
        <v>35</v>
      </c>
      <c r="U407" s="24"/>
    </row>
    <row r="408" spans="1:21" hidden="1" x14ac:dyDescent="0.25">
      <c r="A408" s="33" t="s">
        <v>1373</v>
      </c>
      <c r="B408" s="24" t="s">
        <v>1374</v>
      </c>
      <c r="C408" s="24" t="s">
        <v>1001</v>
      </c>
      <c r="D408" s="24" t="s">
        <v>1375</v>
      </c>
      <c r="E408" s="34">
        <v>1602199</v>
      </c>
      <c r="F408" s="24" t="s">
        <v>28</v>
      </c>
      <c r="G408" s="24" t="s">
        <v>29</v>
      </c>
      <c r="H408" s="34">
        <v>321279</v>
      </c>
      <c r="I408" s="34" t="s">
        <v>1376</v>
      </c>
      <c r="J408" s="34" t="s">
        <v>31</v>
      </c>
      <c r="K408" s="46">
        <v>2</v>
      </c>
      <c r="L408" s="24" t="s">
        <v>32</v>
      </c>
      <c r="M408" s="24" t="s">
        <v>33</v>
      </c>
      <c r="N408" s="24" t="s">
        <v>1377</v>
      </c>
      <c r="O408" s="26">
        <v>44956</v>
      </c>
      <c r="P408" s="35">
        <v>44728</v>
      </c>
      <c r="Q408" s="25">
        <v>2283000</v>
      </c>
      <c r="R408" s="25">
        <v>0</v>
      </c>
      <c r="S408" s="25">
        <f t="shared" si="6"/>
        <v>2283000</v>
      </c>
      <c r="T408" s="24" t="s">
        <v>35</v>
      </c>
      <c r="U408" s="24"/>
    </row>
    <row r="409" spans="1:21" hidden="1" x14ac:dyDescent="0.25">
      <c r="A409" s="33" t="s">
        <v>1378</v>
      </c>
      <c r="B409" s="24" t="s">
        <v>1379</v>
      </c>
      <c r="C409" s="24" t="s">
        <v>1001</v>
      </c>
      <c r="D409" s="24" t="s">
        <v>1380</v>
      </c>
      <c r="E409" s="34">
        <v>1702466</v>
      </c>
      <c r="F409" s="24" t="s">
        <v>28</v>
      </c>
      <c r="G409" s="24" t="s">
        <v>29</v>
      </c>
      <c r="H409" s="34">
        <v>321283</v>
      </c>
      <c r="I409" s="34" t="s">
        <v>1381</v>
      </c>
      <c r="J409" s="34" t="s">
        <v>31</v>
      </c>
      <c r="K409" s="46">
        <v>2</v>
      </c>
      <c r="L409" s="24" t="s">
        <v>32</v>
      </c>
      <c r="M409" s="24" t="s">
        <v>33</v>
      </c>
      <c r="N409" s="24" t="s">
        <v>1377</v>
      </c>
      <c r="O409" s="26">
        <v>44956</v>
      </c>
      <c r="P409" s="35">
        <v>44736</v>
      </c>
      <c r="Q409" s="25">
        <v>768732</v>
      </c>
      <c r="R409" s="25">
        <v>768732</v>
      </c>
      <c r="S409" s="25">
        <f t="shared" si="6"/>
        <v>0</v>
      </c>
      <c r="T409" s="24" t="s">
        <v>35</v>
      </c>
      <c r="U409" s="24"/>
    </row>
    <row r="410" spans="1:21" hidden="1" x14ac:dyDescent="0.25">
      <c r="A410" s="33" t="s">
        <v>1382</v>
      </c>
      <c r="B410" s="24" t="s">
        <v>1383</v>
      </c>
      <c r="C410" s="24" t="s">
        <v>1001</v>
      </c>
      <c r="D410" s="24" t="s">
        <v>1384</v>
      </c>
      <c r="E410" s="34" t="s">
        <v>180</v>
      </c>
      <c r="F410" s="24" t="s">
        <v>28</v>
      </c>
      <c r="G410" s="24" t="s">
        <v>29</v>
      </c>
      <c r="H410" s="34">
        <v>321285</v>
      </c>
      <c r="I410" s="34" t="s">
        <v>1385</v>
      </c>
      <c r="J410" s="34" t="s">
        <v>31</v>
      </c>
      <c r="K410" s="46">
        <v>2</v>
      </c>
      <c r="L410" s="24" t="s">
        <v>32</v>
      </c>
      <c r="M410" s="24" t="s">
        <v>33</v>
      </c>
      <c r="N410" s="24" t="s">
        <v>1377</v>
      </c>
      <c r="O410" s="26">
        <v>44956</v>
      </c>
      <c r="P410" s="35">
        <v>44753</v>
      </c>
      <c r="Q410" s="25">
        <v>2155000</v>
      </c>
      <c r="R410" s="25">
        <v>0</v>
      </c>
      <c r="S410" s="25">
        <f t="shared" si="6"/>
        <v>2155000</v>
      </c>
      <c r="T410" s="24" t="s">
        <v>35</v>
      </c>
      <c r="U410" s="24"/>
    </row>
    <row r="411" spans="1:21" hidden="1" x14ac:dyDescent="0.25">
      <c r="A411" s="33" t="s">
        <v>1386</v>
      </c>
      <c r="B411" s="24" t="s">
        <v>1387</v>
      </c>
      <c r="C411" s="24" t="s">
        <v>1001</v>
      </c>
      <c r="D411" s="24" t="s">
        <v>1388</v>
      </c>
      <c r="E411" s="34">
        <v>1901592</v>
      </c>
      <c r="F411" s="24" t="s">
        <v>28</v>
      </c>
      <c r="G411" s="24" t="s">
        <v>29</v>
      </c>
      <c r="H411" s="34">
        <v>321286</v>
      </c>
      <c r="I411" s="34" t="s">
        <v>1389</v>
      </c>
      <c r="J411" s="34" t="s">
        <v>31</v>
      </c>
      <c r="K411" s="46">
        <v>2</v>
      </c>
      <c r="L411" s="24" t="s">
        <v>32</v>
      </c>
      <c r="M411" s="24" t="s">
        <v>33</v>
      </c>
      <c r="N411" s="24" t="s">
        <v>1377</v>
      </c>
      <c r="O411" s="26">
        <v>44956</v>
      </c>
      <c r="P411" s="35">
        <v>44728</v>
      </c>
      <c r="Q411" s="25">
        <v>1684500</v>
      </c>
      <c r="R411" s="25">
        <v>1684500</v>
      </c>
      <c r="S411" s="25">
        <f t="shared" si="6"/>
        <v>0</v>
      </c>
      <c r="T411" s="24" t="s">
        <v>35</v>
      </c>
      <c r="U411" s="24"/>
    </row>
    <row r="412" spans="1:21" hidden="1" x14ac:dyDescent="0.25">
      <c r="A412" s="33" t="s">
        <v>1390</v>
      </c>
      <c r="B412" s="24" t="s">
        <v>90</v>
      </c>
      <c r="C412" s="24" t="s">
        <v>1001</v>
      </c>
      <c r="D412" s="24" t="s">
        <v>1391</v>
      </c>
      <c r="E412" s="34">
        <v>1702246</v>
      </c>
      <c r="F412" s="24" t="s">
        <v>28</v>
      </c>
      <c r="G412" s="24" t="s">
        <v>29</v>
      </c>
      <c r="H412" s="34">
        <v>321287</v>
      </c>
      <c r="I412" s="34" t="s">
        <v>1392</v>
      </c>
      <c r="J412" s="34" t="s">
        <v>31</v>
      </c>
      <c r="K412" s="46">
        <v>2</v>
      </c>
      <c r="L412" s="24" t="s">
        <v>32</v>
      </c>
      <c r="M412" s="24" t="s">
        <v>33</v>
      </c>
      <c r="N412" s="24" t="s">
        <v>1377</v>
      </c>
      <c r="O412" s="26">
        <v>44956</v>
      </c>
      <c r="P412" s="35">
        <v>44736</v>
      </c>
      <c r="Q412" s="25">
        <v>1898000</v>
      </c>
      <c r="R412" s="25">
        <v>1898000</v>
      </c>
      <c r="S412" s="25">
        <f t="shared" si="6"/>
        <v>0</v>
      </c>
      <c r="T412" s="24" t="s">
        <v>35</v>
      </c>
      <c r="U412" s="24"/>
    </row>
    <row r="413" spans="1:21" hidden="1" x14ac:dyDescent="0.25">
      <c r="A413" s="33" t="s">
        <v>1393</v>
      </c>
      <c r="B413" s="24" t="s">
        <v>1394</v>
      </c>
      <c r="C413" s="24" t="s">
        <v>1001</v>
      </c>
      <c r="D413" s="24" t="s">
        <v>1395</v>
      </c>
      <c r="E413" s="34" t="s">
        <v>626</v>
      </c>
      <c r="F413" s="24" t="s">
        <v>28</v>
      </c>
      <c r="G413" s="24" t="s">
        <v>29</v>
      </c>
      <c r="H413" s="34">
        <v>321289</v>
      </c>
      <c r="I413" s="34" t="s">
        <v>1396</v>
      </c>
      <c r="J413" s="34" t="s">
        <v>31</v>
      </c>
      <c r="K413" s="46">
        <v>2</v>
      </c>
      <c r="L413" s="24" t="s">
        <v>32</v>
      </c>
      <c r="M413" s="24" t="s">
        <v>33</v>
      </c>
      <c r="N413" s="24" t="s">
        <v>1377</v>
      </c>
      <c r="O413" s="26">
        <v>44956</v>
      </c>
      <c r="P413" s="35">
        <v>44763</v>
      </c>
      <c r="Q413" s="25">
        <v>1272600</v>
      </c>
      <c r="R413" s="25">
        <v>1272600</v>
      </c>
      <c r="S413" s="25">
        <f t="shared" si="6"/>
        <v>0</v>
      </c>
      <c r="T413" s="24" t="s">
        <v>35</v>
      </c>
      <c r="U413" s="24"/>
    </row>
    <row r="414" spans="1:21" hidden="1" x14ac:dyDescent="0.25">
      <c r="A414" s="33" t="s">
        <v>1397</v>
      </c>
      <c r="B414" s="24" t="s">
        <v>1398</v>
      </c>
      <c r="C414" s="24" t="s">
        <v>1001</v>
      </c>
      <c r="D414" s="24" t="s">
        <v>1399</v>
      </c>
      <c r="E414" s="34" t="s">
        <v>114</v>
      </c>
      <c r="F414" s="24" t="s">
        <v>28</v>
      </c>
      <c r="G414" s="24" t="s">
        <v>29</v>
      </c>
      <c r="H414" s="34">
        <v>321293</v>
      </c>
      <c r="I414" s="34" t="s">
        <v>1400</v>
      </c>
      <c r="J414" s="34" t="s">
        <v>31</v>
      </c>
      <c r="K414" s="46">
        <v>2</v>
      </c>
      <c r="L414" s="24" t="s">
        <v>32</v>
      </c>
      <c r="M414" s="24" t="s">
        <v>33</v>
      </c>
      <c r="N414" s="24" t="s">
        <v>1377</v>
      </c>
      <c r="O414" s="26">
        <v>44956</v>
      </c>
      <c r="P414" s="35">
        <v>44741</v>
      </c>
      <c r="Q414" s="25">
        <v>1906030</v>
      </c>
      <c r="R414" s="25">
        <v>1906030</v>
      </c>
      <c r="S414" s="25">
        <f t="shared" si="6"/>
        <v>0</v>
      </c>
      <c r="T414" s="24" t="s">
        <v>35</v>
      </c>
      <c r="U414" s="24"/>
    </row>
    <row r="415" spans="1:21" hidden="1" x14ac:dyDescent="0.25">
      <c r="A415" s="33" t="s">
        <v>1401</v>
      </c>
      <c r="B415" s="24" t="s">
        <v>1402</v>
      </c>
      <c r="C415" s="24" t="s">
        <v>1001</v>
      </c>
      <c r="D415" s="24" t="s">
        <v>1403</v>
      </c>
      <c r="E415" s="34">
        <v>1700980</v>
      </c>
      <c r="F415" s="24" t="s">
        <v>28</v>
      </c>
      <c r="G415" s="24" t="s">
        <v>29</v>
      </c>
      <c r="H415" s="34">
        <v>321295</v>
      </c>
      <c r="I415" s="34" t="s">
        <v>1404</v>
      </c>
      <c r="J415" s="34" t="s">
        <v>31</v>
      </c>
      <c r="K415" s="46">
        <v>2</v>
      </c>
      <c r="L415" s="24" t="s">
        <v>32</v>
      </c>
      <c r="M415" s="24" t="s">
        <v>33</v>
      </c>
      <c r="N415" s="24" t="s">
        <v>1377</v>
      </c>
      <c r="O415" s="26">
        <v>44956</v>
      </c>
      <c r="P415" s="35">
        <v>44736</v>
      </c>
      <c r="Q415" s="25">
        <v>1880000</v>
      </c>
      <c r="R415" s="25">
        <v>1880000</v>
      </c>
      <c r="S415" s="25">
        <f t="shared" si="6"/>
        <v>0</v>
      </c>
      <c r="T415" s="24" t="s">
        <v>35</v>
      </c>
      <c r="U415" s="24"/>
    </row>
    <row r="416" spans="1:21" hidden="1" x14ac:dyDescent="0.25">
      <c r="A416" s="33" t="s">
        <v>1405</v>
      </c>
      <c r="B416" s="24" t="s">
        <v>1406</v>
      </c>
      <c r="C416" s="24" t="s">
        <v>1001</v>
      </c>
      <c r="D416" s="24" t="s">
        <v>1407</v>
      </c>
      <c r="E416" s="34" t="s">
        <v>1408</v>
      </c>
      <c r="F416" s="24" t="s">
        <v>28</v>
      </c>
      <c r="G416" s="24" t="s">
        <v>29</v>
      </c>
      <c r="H416" s="34">
        <v>321304</v>
      </c>
      <c r="I416" s="34" t="s">
        <v>1409</v>
      </c>
      <c r="J416" s="34" t="s">
        <v>31</v>
      </c>
      <c r="K416" s="46">
        <v>2</v>
      </c>
      <c r="L416" s="24" t="s">
        <v>32</v>
      </c>
      <c r="M416" s="24" t="s">
        <v>33</v>
      </c>
      <c r="N416" s="24" t="s">
        <v>1377</v>
      </c>
      <c r="O416" s="26">
        <v>44956</v>
      </c>
      <c r="P416" s="35">
        <v>44741</v>
      </c>
      <c r="Q416" s="25">
        <v>870180</v>
      </c>
      <c r="R416" s="25">
        <v>870180</v>
      </c>
      <c r="S416" s="25">
        <f t="shared" si="6"/>
        <v>0</v>
      </c>
      <c r="T416" s="24" t="s">
        <v>35</v>
      </c>
      <c r="U416" s="24"/>
    </row>
    <row r="417" spans="1:21" hidden="1" x14ac:dyDescent="0.25">
      <c r="A417" s="33" t="s">
        <v>1410</v>
      </c>
      <c r="B417" s="24" t="s">
        <v>1411</v>
      </c>
      <c r="C417" s="24" t="s">
        <v>1001</v>
      </c>
      <c r="D417" s="24" t="s">
        <v>1412</v>
      </c>
      <c r="E417" s="34">
        <v>1800175</v>
      </c>
      <c r="F417" s="24" t="s">
        <v>28</v>
      </c>
      <c r="G417" s="24" t="s">
        <v>29</v>
      </c>
      <c r="H417" s="34">
        <v>321306</v>
      </c>
      <c r="I417" s="34" t="s">
        <v>1413</v>
      </c>
      <c r="J417" s="34" t="s">
        <v>31</v>
      </c>
      <c r="K417" s="46">
        <v>2</v>
      </c>
      <c r="L417" s="24" t="s">
        <v>32</v>
      </c>
      <c r="M417" s="24" t="s">
        <v>33</v>
      </c>
      <c r="N417" s="24" t="s">
        <v>1377</v>
      </c>
      <c r="O417" s="26">
        <v>44956</v>
      </c>
      <c r="P417" s="35">
        <v>44747</v>
      </c>
      <c r="Q417" s="25">
        <v>804160</v>
      </c>
      <c r="R417" s="25">
        <v>804160</v>
      </c>
      <c r="S417" s="25">
        <f t="shared" si="6"/>
        <v>0</v>
      </c>
      <c r="T417" s="24" t="s">
        <v>35</v>
      </c>
      <c r="U417" s="24"/>
    </row>
    <row r="418" spans="1:21" hidden="1" x14ac:dyDescent="0.25">
      <c r="A418" s="33" t="s">
        <v>1414</v>
      </c>
      <c r="B418" s="24" t="s">
        <v>1379</v>
      </c>
      <c r="C418" s="24" t="s">
        <v>1001</v>
      </c>
      <c r="D418" s="24" t="s">
        <v>1415</v>
      </c>
      <c r="E418" s="34">
        <v>1702466</v>
      </c>
      <c r="F418" s="24" t="s">
        <v>28</v>
      </c>
      <c r="G418" s="24" t="s">
        <v>29</v>
      </c>
      <c r="H418" s="34">
        <v>321309</v>
      </c>
      <c r="I418" s="34" t="s">
        <v>1416</v>
      </c>
      <c r="J418" s="34" t="s">
        <v>31</v>
      </c>
      <c r="K418" s="46">
        <v>2</v>
      </c>
      <c r="L418" s="24" t="s">
        <v>32</v>
      </c>
      <c r="M418" s="24" t="s">
        <v>33</v>
      </c>
      <c r="N418" s="24" t="s">
        <v>1377</v>
      </c>
      <c r="O418" s="26">
        <v>44956</v>
      </c>
      <c r="P418" s="35">
        <v>44739</v>
      </c>
      <c r="Q418" s="25">
        <v>1242790</v>
      </c>
      <c r="R418" s="25">
        <v>1242790</v>
      </c>
      <c r="S418" s="25">
        <f t="shared" si="6"/>
        <v>0</v>
      </c>
      <c r="T418" s="24" t="s">
        <v>35</v>
      </c>
      <c r="U418" s="24"/>
    </row>
    <row r="419" spans="1:21" hidden="1" x14ac:dyDescent="0.25">
      <c r="A419" s="33" t="s">
        <v>1417</v>
      </c>
      <c r="B419" s="24" t="s">
        <v>1418</v>
      </c>
      <c r="C419" s="24" t="s">
        <v>1001</v>
      </c>
      <c r="D419" s="24" t="s">
        <v>1419</v>
      </c>
      <c r="E419" s="34">
        <v>1602719</v>
      </c>
      <c r="F419" s="24" t="s">
        <v>28</v>
      </c>
      <c r="G419" s="24" t="s">
        <v>29</v>
      </c>
      <c r="H419" s="34">
        <v>321310</v>
      </c>
      <c r="I419" s="34" t="s">
        <v>1420</v>
      </c>
      <c r="J419" s="34" t="s">
        <v>31</v>
      </c>
      <c r="K419" s="46">
        <v>2</v>
      </c>
      <c r="L419" s="24" t="s">
        <v>32</v>
      </c>
      <c r="M419" s="24" t="s">
        <v>33</v>
      </c>
      <c r="N419" s="24" t="s">
        <v>1377</v>
      </c>
      <c r="O419" s="26">
        <v>44956</v>
      </c>
      <c r="P419" s="35">
        <v>44739</v>
      </c>
      <c r="Q419" s="25">
        <v>1800000</v>
      </c>
      <c r="R419" s="25">
        <v>1800000</v>
      </c>
      <c r="S419" s="25">
        <f t="shared" si="6"/>
        <v>0</v>
      </c>
      <c r="T419" s="24" t="s">
        <v>35</v>
      </c>
      <c r="U419" s="24"/>
    </row>
    <row r="420" spans="1:21" hidden="1" x14ac:dyDescent="0.25">
      <c r="A420" s="33" t="s">
        <v>1421</v>
      </c>
      <c r="B420" s="24" t="s">
        <v>1411</v>
      </c>
      <c r="C420" s="24" t="s">
        <v>1001</v>
      </c>
      <c r="D420" s="24" t="s">
        <v>1422</v>
      </c>
      <c r="E420" s="34">
        <v>1800175</v>
      </c>
      <c r="F420" s="24" t="s">
        <v>28</v>
      </c>
      <c r="G420" s="24" t="s">
        <v>29</v>
      </c>
      <c r="H420" s="34">
        <v>321313</v>
      </c>
      <c r="I420" s="34" t="s">
        <v>1423</v>
      </c>
      <c r="J420" s="34" t="s">
        <v>31</v>
      </c>
      <c r="K420" s="46">
        <v>2</v>
      </c>
      <c r="L420" s="24" t="s">
        <v>32</v>
      </c>
      <c r="M420" s="24" t="s">
        <v>33</v>
      </c>
      <c r="N420" s="24" t="s">
        <v>1377</v>
      </c>
      <c r="O420" s="26">
        <v>44956</v>
      </c>
      <c r="P420" s="35">
        <v>44732</v>
      </c>
      <c r="Q420" s="25">
        <v>930000</v>
      </c>
      <c r="R420" s="25">
        <v>930000</v>
      </c>
      <c r="S420" s="25">
        <f t="shared" si="6"/>
        <v>0</v>
      </c>
      <c r="T420" s="24" t="s">
        <v>35</v>
      </c>
      <c r="U420" s="24"/>
    </row>
    <row r="421" spans="1:21" hidden="1" x14ac:dyDescent="0.25">
      <c r="A421" s="33" t="s">
        <v>1424</v>
      </c>
      <c r="B421" s="24" t="s">
        <v>1118</v>
      </c>
      <c r="C421" s="24" t="s">
        <v>1001</v>
      </c>
      <c r="D421" s="24" t="s">
        <v>1425</v>
      </c>
      <c r="E421" s="34">
        <v>1600380</v>
      </c>
      <c r="F421" s="24" t="s">
        <v>28</v>
      </c>
      <c r="G421" s="24" t="s">
        <v>29</v>
      </c>
      <c r="H421" s="34">
        <v>321315</v>
      </c>
      <c r="I421" s="34" t="s">
        <v>1426</v>
      </c>
      <c r="J421" s="34" t="s">
        <v>31</v>
      </c>
      <c r="K421" s="46">
        <v>2</v>
      </c>
      <c r="L421" s="24" t="s">
        <v>32</v>
      </c>
      <c r="M421" s="24" t="s">
        <v>33</v>
      </c>
      <c r="N421" s="24" t="s">
        <v>1377</v>
      </c>
      <c r="O421" s="26">
        <v>44956</v>
      </c>
      <c r="P421" s="35">
        <v>44760</v>
      </c>
      <c r="Q421" s="25">
        <v>487500</v>
      </c>
      <c r="R421" s="25">
        <v>487500</v>
      </c>
      <c r="S421" s="25">
        <f t="shared" si="6"/>
        <v>0</v>
      </c>
      <c r="T421" s="24" t="s">
        <v>35</v>
      </c>
      <c r="U421" s="24"/>
    </row>
    <row r="422" spans="1:21" hidden="1" x14ac:dyDescent="0.25">
      <c r="A422" s="33" t="s">
        <v>1427</v>
      </c>
      <c r="B422" s="24" t="s">
        <v>1428</v>
      </c>
      <c r="C422" s="24" t="s">
        <v>1001</v>
      </c>
      <c r="D422" s="24" t="s">
        <v>1429</v>
      </c>
      <c r="E422" s="34" t="s">
        <v>1430</v>
      </c>
      <c r="F422" s="24" t="s">
        <v>28</v>
      </c>
      <c r="G422" s="24" t="s">
        <v>29</v>
      </c>
      <c r="H422" s="34">
        <v>321316</v>
      </c>
      <c r="I422" s="34" t="s">
        <v>1431</v>
      </c>
      <c r="J422" s="34" t="s">
        <v>31</v>
      </c>
      <c r="K422" s="46">
        <v>2</v>
      </c>
      <c r="L422" s="24" t="s">
        <v>32</v>
      </c>
      <c r="M422" s="24" t="s">
        <v>33</v>
      </c>
      <c r="N422" s="24" t="s">
        <v>1377</v>
      </c>
      <c r="O422" s="26">
        <v>44956</v>
      </c>
      <c r="P422" s="35">
        <v>44784</v>
      </c>
      <c r="Q422" s="25">
        <v>3084156.6</v>
      </c>
      <c r="R422" s="25">
        <v>0</v>
      </c>
      <c r="S422" s="25">
        <f t="shared" si="6"/>
        <v>3084156.6</v>
      </c>
      <c r="T422" s="24" t="s">
        <v>35</v>
      </c>
      <c r="U422" s="24"/>
    </row>
    <row r="423" spans="1:21" hidden="1" x14ac:dyDescent="0.25">
      <c r="A423" s="33" t="s">
        <v>1432</v>
      </c>
      <c r="B423" s="24" t="s">
        <v>90</v>
      </c>
      <c r="C423" s="24" t="s">
        <v>1001</v>
      </c>
      <c r="D423" s="24" t="s">
        <v>1433</v>
      </c>
      <c r="E423" s="34">
        <v>1702246</v>
      </c>
      <c r="F423" s="24" t="s">
        <v>28</v>
      </c>
      <c r="G423" s="24" t="s">
        <v>29</v>
      </c>
      <c r="H423" s="34">
        <v>321323</v>
      </c>
      <c r="I423" s="34" t="s">
        <v>1434</v>
      </c>
      <c r="J423" s="34" t="s">
        <v>31</v>
      </c>
      <c r="K423" s="46">
        <v>2</v>
      </c>
      <c r="L423" s="24" t="s">
        <v>32</v>
      </c>
      <c r="M423" s="24" t="s">
        <v>33</v>
      </c>
      <c r="N423" s="24" t="s">
        <v>1377</v>
      </c>
      <c r="O423" s="26">
        <v>44956</v>
      </c>
      <c r="P423" s="35">
        <v>44734</v>
      </c>
      <c r="Q423" s="25">
        <v>1410000</v>
      </c>
      <c r="R423" s="25">
        <v>0</v>
      </c>
      <c r="S423" s="25">
        <f t="shared" si="6"/>
        <v>1410000</v>
      </c>
      <c r="T423" s="24" t="s">
        <v>35</v>
      </c>
      <c r="U423" s="24"/>
    </row>
    <row r="424" spans="1:21" hidden="1" x14ac:dyDescent="0.25">
      <c r="A424" s="33" t="s">
        <v>1435</v>
      </c>
      <c r="B424" s="24" t="s">
        <v>1238</v>
      </c>
      <c r="C424" s="24" t="s">
        <v>978</v>
      </c>
      <c r="D424" s="24" t="s">
        <v>1436</v>
      </c>
      <c r="E424" s="34" t="s">
        <v>106</v>
      </c>
      <c r="F424" s="24" t="s">
        <v>28</v>
      </c>
      <c r="G424" s="24" t="s">
        <v>29</v>
      </c>
      <c r="H424" s="34">
        <v>316049</v>
      </c>
      <c r="I424" s="34" t="s">
        <v>1437</v>
      </c>
      <c r="J424" s="34" t="s">
        <v>31</v>
      </c>
      <c r="K424" s="46">
        <v>3</v>
      </c>
      <c r="L424" s="24" t="s">
        <v>32</v>
      </c>
      <c r="M424" s="24" t="s">
        <v>33</v>
      </c>
      <c r="N424" s="24" t="s">
        <v>1438</v>
      </c>
      <c r="O424" s="26">
        <v>44956</v>
      </c>
      <c r="P424" s="35">
        <v>44481</v>
      </c>
      <c r="Q424" s="25">
        <v>1254133.33</v>
      </c>
      <c r="R424" s="25">
        <v>1254133.33</v>
      </c>
      <c r="S424" s="25">
        <f t="shared" si="6"/>
        <v>0</v>
      </c>
      <c r="T424" s="24" t="s">
        <v>35</v>
      </c>
      <c r="U424" s="24"/>
    </row>
    <row r="425" spans="1:21" hidden="1" x14ac:dyDescent="0.25">
      <c r="A425" s="33" t="s">
        <v>1439</v>
      </c>
      <c r="B425" s="24" t="s">
        <v>1440</v>
      </c>
      <c r="C425" s="24" t="s">
        <v>978</v>
      </c>
      <c r="D425" s="24" t="s">
        <v>1441</v>
      </c>
      <c r="E425" s="34" t="s">
        <v>1442</v>
      </c>
      <c r="F425" s="24" t="s">
        <v>28</v>
      </c>
      <c r="G425" s="24" t="s">
        <v>29</v>
      </c>
      <c r="H425" s="34">
        <v>316617</v>
      </c>
      <c r="I425" s="34" t="s">
        <v>1443</v>
      </c>
      <c r="J425" s="34" t="s">
        <v>31</v>
      </c>
      <c r="K425" s="46">
        <v>3</v>
      </c>
      <c r="L425" s="24" t="s">
        <v>32</v>
      </c>
      <c r="M425" s="24" t="s">
        <v>33</v>
      </c>
      <c r="N425" s="24" t="s">
        <v>1438</v>
      </c>
      <c r="O425" s="26">
        <v>44956</v>
      </c>
      <c r="P425" s="35">
        <v>44481</v>
      </c>
      <c r="Q425" s="25">
        <v>1250000</v>
      </c>
      <c r="R425" s="25">
        <v>0</v>
      </c>
      <c r="S425" s="25">
        <f t="shared" si="6"/>
        <v>1250000</v>
      </c>
      <c r="T425" s="24" t="s">
        <v>35</v>
      </c>
      <c r="U425" s="24"/>
    </row>
    <row r="426" spans="1:21" hidden="1" x14ac:dyDescent="0.25">
      <c r="A426" s="33" t="s">
        <v>1444</v>
      </c>
      <c r="B426" s="24" t="s">
        <v>1445</v>
      </c>
      <c r="C426" s="24" t="s">
        <v>978</v>
      </c>
      <c r="D426" s="24" t="s">
        <v>1446</v>
      </c>
      <c r="E426" s="34">
        <v>1702545</v>
      </c>
      <c r="F426" s="24" t="s">
        <v>28</v>
      </c>
      <c r="G426" s="24" t="s">
        <v>29</v>
      </c>
      <c r="H426" s="34">
        <v>316911</v>
      </c>
      <c r="I426" s="34" t="s">
        <v>1447</v>
      </c>
      <c r="J426" s="34" t="s">
        <v>31</v>
      </c>
      <c r="K426" s="46">
        <v>3</v>
      </c>
      <c r="L426" s="24" t="s">
        <v>32</v>
      </c>
      <c r="M426" s="24" t="s">
        <v>33</v>
      </c>
      <c r="N426" s="24" t="s">
        <v>1438</v>
      </c>
      <c r="O426" s="26">
        <v>44956</v>
      </c>
      <c r="P426" s="35">
        <v>44480</v>
      </c>
      <c r="Q426" s="25">
        <v>1000000</v>
      </c>
      <c r="R426" s="25">
        <v>1000000</v>
      </c>
      <c r="S426" s="25">
        <f t="shared" si="6"/>
        <v>0</v>
      </c>
      <c r="T426" s="24" t="s">
        <v>35</v>
      </c>
      <c r="U426" s="24"/>
    </row>
    <row r="427" spans="1:21" hidden="1" x14ac:dyDescent="0.25">
      <c r="A427" s="33" t="s">
        <v>1448</v>
      </c>
      <c r="B427" s="24" t="s">
        <v>1449</v>
      </c>
      <c r="C427" s="24" t="s">
        <v>978</v>
      </c>
      <c r="D427" s="24" t="s">
        <v>1450</v>
      </c>
      <c r="E427" s="34" t="s">
        <v>1451</v>
      </c>
      <c r="F427" s="24" t="s">
        <v>28</v>
      </c>
      <c r="G427" s="24" t="s">
        <v>29</v>
      </c>
      <c r="H427" s="34">
        <v>317100</v>
      </c>
      <c r="I427" s="34" t="s">
        <v>1452</v>
      </c>
      <c r="J427" s="34" t="s">
        <v>31</v>
      </c>
      <c r="K427" s="46">
        <v>3</v>
      </c>
      <c r="L427" s="24" t="s">
        <v>32</v>
      </c>
      <c r="M427" s="24" t="s">
        <v>33</v>
      </c>
      <c r="N427" s="24" t="s">
        <v>1438</v>
      </c>
      <c r="O427" s="26">
        <v>44956</v>
      </c>
      <c r="P427" s="35">
        <v>44474</v>
      </c>
      <c r="Q427" s="25">
        <v>1750000</v>
      </c>
      <c r="R427" s="25">
        <v>1750000</v>
      </c>
      <c r="S427" s="25">
        <f t="shared" si="6"/>
        <v>0</v>
      </c>
      <c r="T427" s="24" t="s">
        <v>35</v>
      </c>
      <c r="U427" s="24"/>
    </row>
    <row r="428" spans="1:21" hidden="1" x14ac:dyDescent="0.25">
      <c r="A428" s="33" t="s">
        <v>1453</v>
      </c>
      <c r="B428" s="24" t="s">
        <v>1454</v>
      </c>
      <c r="C428" s="24" t="s">
        <v>978</v>
      </c>
      <c r="D428" s="24" t="s">
        <v>1455</v>
      </c>
      <c r="E428" s="34" t="s">
        <v>1456</v>
      </c>
      <c r="F428" s="24" t="s">
        <v>28</v>
      </c>
      <c r="G428" s="24" t="s">
        <v>29</v>
      </c>
      <c r="H428" s="34">
        <v>317244</v>
      </c>
      <c r="I428" s="34" t="s">
        <v>1457</v>
      </c>
      <c r="J428" s="34" t="s">
        <v>31</v>
      </c>
      <c r="K428" s="46">
        <v>3</v>
      </c>
      <c r="L428" s="24" t="s">
        <v>32</v>
      </c>
      <c r="M428" s="24" t="s">
        <v>33</v>
      </c>
      <c r="N428" s="24" t="s">
        <v>1438</v>
      </c>
      <c r="O428" s="26">
        <v>44956</v>
      </c>
      <c r="P428" s="35">
        <v>44481</v>
      </c>
      <c r="Q428" s="25">
        <v>1800334</v>
      </c>
      <c r="R428" s="25">
        <v>1800334</v>
      </c>
      <c r="S428" s="25">
        <f t="shared" si="6"/>
        <v>0</v>
      </c>
      <c r="T428" s="24" t="s">
        <v>35</v>
      </c>
      <c r="U428" s="24"/>
    </row>
    <row r="429" spans="1:21" hidden="1" x14ac:dyDescent="0.25">
      <c r="A429" s="33" t="s">
        <v>1458</v>
      </c>
      <c r="B429" s="24" t="s">
        <v>1459</v>
      </c>
      <c r="C429" s="24" t="s">
        <v>978</v>
      </c>
      <c r="D429" s="24" t="s">
        <v>1460</v>
      </c>
      <c r="E429" s="34">
        <v>1703709</v>
      </c>
      <c r="F429" s="24" t="s">
        <v>28</v>
      </c>
      <c r="G429" s="24" t="s">
        <v>29</v>
      </c>
      <c r="H429" s="34">
        <v>317337</v>
      </c>
      <c r="I429" s="34" t="s">
        <v>1461</v>
      </c>
      <c r="J429" s="34" t="s">
        <v>31</v>
      </c>
      <c r="K429" s="46">
        <v>3</v>
      </c>
      <c r="L429" s="24" t="s">
        <v>32</v>
      </c>
      <c r="M429" s="24" t="s">
        <v>33</v>
      </c>
      <c r="N429" s="24" t="s">
        <v>1438</v>
      </c>
      <c r="O429" s="26">
        <v>44956</v>
      </c>
      <c r="P429" s="35">
        <v>44475</v>
      </c>
      <c r="Q429" s="25">
        <v>976340</v>
      </c>
      <c r="R429" s="25">
        <v>0</v>
      </c>
      <c r="S429" s="25">
        <f t="shared" si="6"/>
        <v>976340</v>
      </c>
      <c r="T429" s="24" t="s">
        <v>35</v>
      </c>
      <c r="U429" s="24"/>
    </row>
    <row r="430" spans="1:21" hidden="1" x14ac:dyDescent="0.25">
      <c r="A430" s="33" t="s">
        <v>1462</v>
      </c>
      <c r="B430" s="24" t="s">
        <v>854</v>
      </c>
      <c r="C430" s="24" t="s">
        <v>978</v>
      </c>
      <c r="D430" s="24" t="s">
        <v>1463</v>
      </c>
      <c r="E430" s="34">
        <v>1702574</v>
      </c>
      <c r="F430" s="24" t="s">
        <v>28</v>
      </c>
      <c r="G430" s="24" t="s">
        <v>29</v>
      </c>
      <c r="H430" s="34">
        <v>317349</v>
      </c>
      <c r="I430" s="34" t="s">
        <v>1464</v>
      </c>
      <c r="J430" s="34" t="s">
        <v>31</v>
      </c>
      <c r="K430" s="46">
        <v>3</v>
      </c>
      <c r="L430" s="24" t="s">
        <v>32</v>
      </c>
      <c r="M430" s="24" t="s">
        <v>33</v>
      </c>
      <c r="N430" s="24" t="s">
        <v>1438</v>
      </c>
      <c r="O430" s="26">
        <v>44956</v>
      </c>
      <c r="P430" s="35">
        <v>44481</v>
      </c>
      <c r="Q430" s="25">
        <v>1883332</v>
      </c>
      <c r="R430" s="25">
        <v>0</v>
      </c>
      <c r="S430" s="25">
        <f t="shared" si="6"/>
        <v>1883332</v>
      </c>
      <c r="T430" s="24" t="s">
        <v>35</v>
      </c>
      <c r="U430" s="24"/>
    </row>
    <row r="431" spans="1:21" hidden="1" x14ac:dyDescent="0.25">
      <c r="A431" s="33" t="s">
        <v>1465</v>
      </c>
      <c r="B431" s="24" t="s">
        <v>41</v>
      </c>
      <c r="C431" s="24" t="s">
        <v>978</v>
      </c>
      <c r="D431" s="24" t="s">
        <v>1466</v>
      </c>
      <c r="E431" s="34">
        <v>1800233</v>
      </c>
      <c r="F431" s="24" t="s">
        <v>28</v>
      </c>
      <c r="G431" s="24" t="s">
        <v>29</v>
      </c>
      <c r="H431" s="34">
        <v>317413</v>
      </c>
      <c r="I431" s="34" t="s">
        <v>1467</v>
      </c>
      <c r="J431" s="34" t="s">
        <v>31</v>
      </c>
      <c r="K431" s="46">
        <v>3</v>
      </c>
      <c r="L431" s="24" t="s">
        <v>32</v>
      </c>
      <c r="M431" s="24" t="s">
        <v>33</v>
      </c>
      <c r="N431" s="24" t="s">
        <v>1438</v>
      </c>
      <c r="O431" s="26">
        <v>44956</v>
      </c>
      <c r="P431" s="35">
        <v>44475</v>
      </c>
      <c r="Q431" s="25">
        <v>1450351</v>
      </c>
      <c r="R431" s="25">
        <v>1450351</v>
      </c>
      <c r="S431" s="25">
        <f t="shared" si="6"/>
        <v>0</v>
      </c>
      <c r="T431" s="24" t="s">
        <v>35</v>
      </c>
      <c r="U431" s="24"/>
    </row>
    <row r="432" spans="1:21" hidden="1" x14ac:dyDescent="0.25">
      <c r="A432" s="33" t="s">
        <v>1468</v>
      </c>
      <c r="B432" s="24" t="s">
        <v>1469</v>
      </c>
      <c r="C432" s="24" t="s">
        <v>978</v>
      </c>
      <c r="D432" s="24" t="s">
        <v>1470</v>
      </c>
      <c r="E432" s="34" t="s">
        <v>376</v>
      </c>
      <c r="F432" s="24" t="s">
        <v>28</v>
      </c>
      <c r="G432" s="24" t="s">
        <v>29</v>
      </c>
      <c r="H432" s="34">
        <v>317526</v>
      </c>
      <c r="I432" s="34" t="s">
        <v>1471</v>
      </c>
      <c r="J432" s="34" t="s">
        <v>31</v>
      </c>
      <c r="K432" s="46">
        <v>3</v>
      </c>
      <c r="L432" s="24" t="s">
        <v>32</v>
      </c>
      <c r="M432" s="24" t="s">
        <v>33</v>
      </c>
      <c r="N432" s="24" t="s">
        <v>1438</v>
      </c>
      <c r="O432" s="26">
        <v>44956</v>
      </c>
      <c r="P432" s="35">
        <v>44480</v>
      </c>
      <c r="Q432" s="25">
        <v>1173003</v>
      </c>
      <c r="R432" s="25">
        <v>0</v>
      </c>
      <c r="S432" s="25">
        <f t="shared" si="6"/>
        <v>1173003</v>
      </c>
      <c r="T432" s="24" t="s">
        <v>35</v>
      </c>
      <c r="U432" s="24"/>
    </row>
    <row r="433" spans="1:21" hidden="1" x14ac:dyDescent="0.25">
      <c r="A433" s="33" t="s">
        <v>1472</v>
      </c>
      <c r="B433" s="24" t="s">
        <v>1473</v>
      </c>
      <c r="C433" s="24" t="s">
        <v>388</v>
      </c>
      <c r="D433" s="24" t="s">
        <v>1474</v>
      </c>
      <c r="E433" s="34" t="s">
        <v>1475</v>
      </c>
      <c r="F433" s="24" t="s">
        <v>388</v>
      </c>
      <c r="G433" s="24" t="s">
        <v>390</v>
      </c>
      <c r="H433" s="34">
        <v>321356</v>
      </c>
      <c r="I433" s="34" t="s">
        <v>1476</v>
      </c>
      <c r="J433" s="34" t="s">
        <v>31</v>
      </c>
      <c r="K433" s="46">
        <v>2</v>
      </c>
      <c r="L433" s="24" t="s">
        <v>32</v>
      </c>
      <c r="M433" s="24" t="s">
        <v>33</v>
      </c>
      <c r="N433" s="24" t="s">
        <v>1477</v>
      </c>
      <c r="O433" s="26">
        <v>44956</v>
      </c>
      <c r="P433" s="35">
        <v>44732</v>
      </c>
      <c r="Q433" s="25">
        <v>5019227.8</v>
      </c>
      <c r="R433" s="25">
        <v>5019227.8</v>
      </c>
      <c r="S433" s="25">
        <f t="shared" si="6"/>
        <v>0</v>
      </c>
      <c r="T433" s="24" t="s">
        <v>35</v>
      </c>
      <c r="U433" s="24"/>
    </row>
    <row r="434" spans="1:21" hidden="1" x14ac:dyDescent="0.25">
      <c r="A434" s="33" t="s">
        <v>1478</v>
      </c>
      <c r="B434" s="24" t="s">
        <v>1479</v>
      </c>
      <c r="C434" s="24" t="s">
        <v>388</v>
      </c>
      <c r="D434" s="24" t="s">
        <v>1480</v>
      </c>
      <c r="E434" s="34">
        <v>1702466</v>
      </c>
      <c r="F434" s="24" t="s">
        <v>388</v>
      </c>
      <c r="G434" s="24" t="s">
        <v>390</v>
      </c>
      <c r="H434" s="34">
        <v>322520</v>
      </c>
      <c r="I434" s="34" t="s">
        <v>1481</v>
      </c>
      <c r="J434" s="34" t="s">
        <v>31</v>
      </c>
      <c r="K434" s="46">
        <v>2</v>
      </c>
      <c r="L434" s="24" t="s">
        <v>32</v>
      </c>
      <c r="M434" s="24" t="s">
        <v>33</v>
      </c>
      <c r="N434" s="24" t="s">
        <v>1482</v>
      </c>
      <c r="O434" s="26">
        <v>44956</v>
      </c>
      <c r="P434" s="35">
        <v>44865</v>
      </c>
      <c r="Q434" s="25">
        <v>11414905.800000001</v>
      </c>
      <c r="R434" s="25">
        <v>11414905.800000001</v>
      </c>
      <c r="S434" s="25">
        <f t="shared" si="6"/>
        <v>0</v>
      </c>
      <c r="T434" s="24" t="s">
        <v>35</v>
      </c>
      <c r="U434" s="24"/>
    </row>
    <row r="435" spans="1:21" hidden="1" x14ac:dyDescent="0.25">
      <c r="A435" s="33" t="s">
        <v>1483</v>
      </c>
      <c r="B435" s="24" t="s">
        <v>124</v>
      </c>
      <c r="C435" s="24" t="s">
        <v>388</v>
      </c>
      <c r="D435" s="24" t="s">
        <v>1484</v>
      </c>
      <c r="E435" s="34">
        <v>1702512</v>
      </c>
      <c r="F435" s="24" t="s">
        <v>388</v>
      </c>
      <c r="G435" s="24" t="s">
        <v>390</v>
      </c>
      <c r="H435" s="34">
        <v>321377</v>
      </c>
      <c r="I435" s="34" t="s">
        <v>1485</v>
      </c>
      <c r="J435" s="34" t="s">
        <v>31</v>
      </c>
      <c r="K435" s="46">
        <v>2</v>
      </c>
      <c r="L435" s="24" t="s">
        <v>32</v>
      </c>
      <c r="M435" s="24" t="s">
        <v>33</v>
      </c>
      <c r="N435" s="24" t="s">
        <v>1486</v>
      </c>
      <c r="O435" s="26">
        <v>44967</v>
      </c>
      <c r="P435" s="35">
        <v>44781</v>
      </c>
      <c r="Q435" s="25">
        <v>1602820</v>
      </c>
      <c r="R435" s="25">
        <v>1602820</v>
      </c>
      <c r="S435" s="25">
        <f t="shared" si="6"/>
        <v>0</v>
      </c>
      <c r="T435" s="24" t="s">
        <v>35</v>
      </c>
      <c r="U435" s="24"/>
    </row>
    <row r="436" spans="1:21" hidden="1" x14ac:dyDescent="0.25">
      <c r="A436" s="33" t="s">
        <v>1487</v>
      </c>
      <c r="B436" s="24" t="s">
        <v>124</v>
      </c>
      <c r="C436" s="24" t="s">
        <v>388</v>
      </c>
      <c r="D436" s="24" t="s">
        <v>1488</v>
      </c>
      <c r="E436" s="34">
        <v>1702512</v>
      </c>
      <c r="F436" s="24" t="s">
        <v>388</v>
      </c>
      <c r="G436" s="24" t="s">
        <v>390</v>
      </c>
      <c r="H436" s="34">
        <v>321373</v>
      </c>
      <c r="I436" s="34" t="s">
        <v>1489</v>
      </c>
      <c r="J436" s="34" t="s">
        <v>31</v>
      </c>
      <c r="K436" s="46">
        <v>2</v>
      </c>
      <c r="L436" s="24" t="s">
        <v>32</v>
      </c>
      <c r="M436" s="24" t="s">
        <v>33</v>
      </c>
      <c r="N436" s="24" t="s">
        <v>1490</v>
      </c>
      <c r="O436" s="26">
        <v>44967</v>
      </c>
      <c r="P436" s="35">
        <v>44757</v>
      </c>
      <c r="Q436" s="25">
        <v>1615010.84</v>
      </c>
      <c r="R436" s="25">
        <v>1615010.84</v>
      </c>
      <c r="S436" s="25">
        <f t="shared" si="6"/>
        <v>0</v>
      </c>
      <c r="T436" s="24" t="s">
        <v>35</v>
      </c>
      <c r="U436" s="24"/>
    </row>
    <row r="437" spans="1:21" hidden="1" x14ac:dyDescent="0.25">
      <c r="A437" s="33" t="s">
        <v>1491</v>
      </c>
      <c r="B437" s="24" t="s">
        <v>1492</v>
      </c>
      <c r="C437" s="24" t="s">
        <v>388</v>
      </c>
      <c r="D437" s="24" t="s">
        <v>1493</v>
      </c>
      <c r="E437" s="34">
        <v>1704060</v>
      </c>
      <c r="F437" s="24" t="s">
        <v>388</v>
      </c>
      <c r="G437" s="24" t="s">
        <v>390</v>
      </c>
      <c r="H437" s="34">
        <v>322528</v>
      </c>
      <c r="I437" s="34" t="s">
        <v>1494</v>
      </c>
      <c r="J437" s="34" t="s">
        <v>31</v>
      </c>
      <c r="K437" s="46">
        <v>2</v>
      </c>
      <c r="L437" s="24" t="s">
        <v>32</v>
      </c>
      <c r="M437" s="24" t="s">
        <v>33</v>
      </c>
      <c r="N437" s="24" t="s">
        <v>1495</v>
      </c>
      <c r="O437" s="26">
        <v>44967</v>
      </c>
      <c r="P437" s="35">
        <v>44853</v>
      </c>
      <c r="Q437" s="25">
        <v>735820</v>
      </c>
      <c r="R437" s="25">
        <v>735820</v>
      </c>
      <c r="S437" s="25">
        <f t="shared" si="6"/>
        <v>0</v>
      </c>
      <c r="T437" s="24" t="s">
        <v>35</v>
      </c>
      <c r="U437" s="24"/>
    </row>
    <row r="438" spans="1:21" hidden="1" x14ac:dyDescent="0.25">
      <c r="A438" s="33" t="s">
        <v>1496</v>
      </c>
      <c r="B438" s="24" t="s">
        <v>365</v>
      </c>
      <c r="C438" s="24" t="s">
        <v>388</v>
      </c>
      <c r="D438" s="24" t="s">
        <v>1497</v>
      </c>
      <c r="E438" s="34">
        <v>1701645</v>
      </c>
      <c r="F438" s="24" t="s">
        <v>388</v>
      </c>
      <c r="G438" s="24" t="s">
        <v>390</v>
      </c>
      <c r="H438" s="34">
        <v>321320</v>
      </c>
      <c r="I438" s="34" t="s">
        <v>1498</v>
      </c>
      <c r="J438" s="34" t="s">
        <v>31</v>
      </c>
      <c r="K438" s="46">
        <v>2</v>
      </c>
      <c r="L438" s="24" t="s">
        <v>32</v>
      </c>
      <c r="M438" s="24" t="s">
        <v>33</v>
      </c>
      <c r="N438" s="24" t="s">
        <v>1499</v>
      </c>
      <c r="O438" s="26">
        <v>44967</v>
      </c>
      <c r="P438" s="35">
        <v>44685</v>
      </c>
      <c r="Q438" s="25">
        <v>2698659</v>
      </c>
      <c r="R438" s="25">
        <v>2698659</v>
      </c>
      <c r="S438" s="25">
        <f t="shared" si="6"/>
        <v>0</v>
      </c>
      <c r="T438" s="24" t="s">
        <v>35</v>
      </c>
      <c r="U438" s="24"/>
    </row>
    <row r="439" spans="1:21" x14ac:dyDescent="0.25">
      <c r="A439" s="33" t="s">
        <v>1500</v>
      </c>
      <c r="B439" s="24" t="s">
        <v>1501</v>
      </c>
      <c r="C439" s="24" t="s">
        <v>388</v>
      </c>
      <c r="D439" s="24" t="s">
        <v>1502</v>
      </c>
      <c r="E439" s="34">
        <v>1702574</v>
      </c>
      <c r="F439" s="24" t="s">
        <v>388</v>
      </c>
      <c r="G439" s="24" t="s">
        <v>390</v>
      </c>
      <c r="H439" s="34">
        <v>322597</v>
      </c>
      <c r="I439" s="34" t="s">
        <v>1503</v>
      </c>
      <c r="J439" s="34" t="s">
        <v>31</v>
      </c>
      <c r="K439" s="46">
        <v>1</v>
      </c>
      <c r="L439" s="24" t="s">
        <v>32</v>
      </c>
      <c r="M439" s="24" t="s">
        <v>33</v>
      </c>
      <c r="N439" s="24" t="s">
        <v>1504</v>
      </c>
      <c r="O439" s="26">
        <v>44967</v>
      </c>
      <c r="P439" s="35">
        <v>44978</v>
      </c>
      <c r="Q439" s="25">
        <v>4172606</v>
      </c>
      <c r="R439" s="25">
        <v>4172606</v>
      </c>
      <c r="S439" s="25">
        <f t="shared" si="6"/>
        <v>0</v>
      </c>
      <c r="T439" s="24" t="s">
        <v>35</v>
      </c>
      <c r="U439" s="24"/>
    </row>
    <row r="440" spans="1:21" x14ac:dyDescent="0.25">
      <c r="A440" s="33" t="s">
        <v>1505</v>
      </c>
      <c r="B440" s="24" t="s">
        <v>1158</v>
      </c>
      <c r="C440" s="24" t="s">
        <v>388</v>
      </c>
      <c r="D440" s="24" t="s">
        <v>1506</v>
      </c>
      <c r="E440" s="34">
        <v>1800204</v>
      </c>
      <c r="F440" s="24" t="s">
        <v>388</v>
      </c>
      <c r="G440" s="24" t="s">
        <v>390</v>
      </c>
      <c r="H440" s="34">
        <v>322599</v>
      </c>
      <c r="I440" s="34" t="s">
        <v>1507</v>
      </c>
      <c r="J440" s="34" t="s">
        <v>31</v>
      </c>
      <c r="K440" s="46">
        <v>1</v>
      </c>
      <c r="L440" s="24" t="s">
        <v>32</v>
      </c>
      <c r="M440" s="24" t="s">
        <v>33</v>
      </c>
      <c r="N440" s="24" t="s">
        <v>1504</v>
      </c>
      <c r="O440" s="26">
        <v>44967</v>
      </c>
      <c r="P440" s="35">
        <v>44978</v>
      </c>
      <c r="Q440" s="25">
        <v>2813160</v>
      </c>
      <c r="R440" s="25">
        <v>2431560</v>
      </c>
      <c r="S440" s="25">
        <f t="shared" si="6"/>
        <v>381600</v>
      </c>
      <c r="T440" s="24" t="s">
        <v>35</v>
      </c>
      <c r="U440" s="24"/>
    </row>
    <row r="441" spans="1:21" x14ac:dyDescent="0.25">
      <c r="A441" s="33" t="s">
        <v>1508</v>
      </c>
      <c r="B441" s="24" t="s">
        <v>1509</v>
      </c>
      <c r="C441" s="24" t="s">
        <v>388</v>
      </c>
      <c r="D441" s="24" t="s">
        <v>1510</v>
      </c>
      <c r="E441" s="34">
        <v>1700980</v>
      </c>
      <c r="F441" s="24" t="s">
        <v>388</v>
      </c>
      <c r="G441" s="24" t="s">
        <v>390</v>
      </c>
      <c r="H441" s="34">
        <v>322600</v>
      </c>
      <c r="I441" s="34" t="s">
        <v>1511</v>
      </c>
      <c r="J441" s="34" t="s">
        <v>31</v>
      </c>
      <c r="K441" s="46">
        <v>1</v>
      </c>
      <c r="L441" s="24" t="s">
        <v>32</v>
      </c>
      <c r="M441" s="24" t="s">
        <v>33</v>
      </c>
      <c r="N441" s="24" t="s">
        <v>1504</v>
      </c>
      <c r="O441" s="26">
        <v>44967</v>
      </c>
      <c r="P441" s="35">
        <v>44978</v>
      </c>
      <c r="Q441" s="25">
        <v>24562833</v>
      </c>
      <c r="R441" s="25">
        <v>19012480</v>
      </c>
      <c r="S441" s="25">
        <f t="shared" si="6"/>
        <v>5550353</v>
      </c>
      <c r="T441" s="24" t="s">
        <v>35</v>
      </c>
      <c r="U441" s="24"/>
    </row>
    <row r="442" spans="1:21" x14ac:dyDescent="0.25">
      <c r="A442" s="33" t="s">
        <v>1512</v>
      </c>
      <c r="B442" s="24" t="s">
        <v>1513</v>
      </c>
      <c r="C442" s="24" t="s">
        <v>388</v>
      </c>
      <c r="D442" s="24" t="s">
        <v>1514</v>
      </c>
      <c r="E442" s="34">
        <v>1702864</v>
      </c>
      <c r="F442" s="24" t="s">
        <v>388</v>
      </c>
      <c r="G442" s="24" t="s">
        <v>390</v>
      </c>
      <c r="H442" s="34">
        <v>322610</v>
      </c>
      <c r="I442" s="34"/>
      <c r="J442" s="34" t="s">
        <v>31</v>
      </c>
      <c r="K442" s="46">
        <v>1</v>
      </c>
      <c r="L442" s="24" t="s">
        <v>32</v>
      </c>
      <c r="M442" s="24" t="s">
        <v>33</v>
      </c>
      <c r="N442" s="24" t="s">
        <v>1504</v>
      </c>
      <c r="O442" s="26">
        <v>44967</v>
      </c>
      <c r="P442" s="35"/>
      <c r="Q442" s="25">
        <v>3297010.8</v>
      </c>
      <c r="R442" s="25">
        <v>0</v>
      </c>
      <c r="S442" s="25">
        <f t="shared" si="6"/>
        <v>3297010.8</v>
      </c>
      <c r="T442" s="24" t="s">
        <v>1079</v>
      </c>
      <c r="U442" s="24"/>
    </row>
    <row r="443" spans="1:21" x14ac:dyDescent="0.25">
      <c r="A443" s="33" t="s">
        <v>1515</v>
      </c>
      <c r="B443" s="24" t="s">
        <v>1516</v>
      </c>
      <c r="C443" s="24" t="s">
        <v>388</v>
      </c>
      <c r="D443" s="24" t="s">
        <v>1517</v>
      </c>
      <c r="E443" s="34">
        <v>2000691</v>
      </c>
      <c r="F443" s="24" t="s">
        <v>388</v>
      </c>
      <c r="G443" s="24" t="s">
        <v>390</v>
      </c>
      <c r="H443" s="34">
        <v>322614</v>
      </c>
      <c r="I443" s="34"/>
      <c r="J443" s="34" t="s">
        <v>31</v>
      </c>
      <c r="K443" s="46">
        <v>1</v>
      </c>
      <c r="L443" s="24" t="s">
        <v>32</v>
      </c>
      <c r="M443" s="24" t="s">
        <v>33</v>
      </c>
      <c r="N443" s="24" t="s">
        <v>1504</v>
      </c>
      <c r="O443" s="26">
        <v>44967</v>
      </c>
      <c r="P443" s="35"/>
      <c r="Q443" s="25">
        <v>3987520</v>
      </c>
      <c r="R443" s="25">
        <v>0</v>
      </c>
      <c r="S443" s="25">
        <f t="shared" si="6"/>
        <v>3987520</v>
      </c>
      <c r="T443" s="24" t="s">
        <v>1079</v>
      </c>
      <c r="U443" s="24"/>
    </row>
    <row r="444" spans="1:21" x14ac:dyDescent="0.25">
      <c r="A444" s="33" t="s">
        <v>1518</v>
      </c>
      <c r="B444" s="24" t="s">
        <v>1519</v>
      </c>
      <c r="C444" s="24" t="s">
        <v>388</v>
      </c>
      <c r="D444" s="24" t="s">
        <v>1520</v>
      </c>
      <c r="E444" s="34">
        <v>1700033</v>
      </c>
      <c r="F444" s="24" t="s">
        <v>388</v>
      </c>
      <c r="G444" s="24" t="s">
        <v>390</v>
      </c>
      <c r="H444" s="34">
        <v>322602</v>
      </c>
      <c r="I444" s="34" t="s">
        <v>1521</v>
      </c>
      <c r="J444" s="34" t="s">
        <v>31</v>
      </c>
      <c r="K444" s="46">
        <v>1</v>
      </c>
      <c r="L444" s="24" t="s">
        <v>32</v>
      </c>
      <c r="M444" s="24" t="s">
        <v>33</v>
      </c>
      <c r="N444" s="24" t="s">
        <v>1504</v>
      </c>
      <c r="O444" s="26">
        <v>44967</v>
      </c>
      <c r="P444" s="35">
        <v>44978</v>
      </c>
      <c r="Q444" s="25">
        <v>4912500</v>
      </c>
      <c r="R444" s="25">
        <v>4912500</v>
      </c>
      <c r="S444" s="25">
        <f t="shared" si="6"/>
        <v>0</v>
      </c>
      <c r="T444" s="24" t="s">
        <v>35</v>
      </c>
      <c r="U444" s="24"/>
    </row>
    <row r="445" spans="1:21" x14ac:dyDescent="0.25">
      <c r="A445" s="33" t="s">
        <v>1522</v>
      </c>
      <c r="B445" s="24" t="s">
        <v>1523</v>
      </c>
      <c r="C445" s="24" t="s">
        <v>388</v>
      </c>
      <c r="D445" s="24" t="s">
        <v>1524</v>
      </c>
      <c r="E445" s="34">
        <v>2100320</v>
      </c>
      <c r="F445" s="24" t="s">
        <v>388</v>
      </c>
      <c r="G445" s="24" t="s">
        <v>390</v>
      </c>
      <c r="H445" s="34">
        <v>322594</v>
      </c>
      <c r="I445" s="34" t="s">
        <v>1525</v>
      </c>
      <c r="J445" s="34" t="s">
        <v>31</v>
      </c>
      <c r="K445" s="46">
        <v>1</v>
      </c>
      <c r="L445" s="24" t="s">
        <v>32</v>
      </c>
      <c r="M445" s="24" t="s">
        <v>33</v>
      </c>
      <c r="N445" s="24" t="s">
        <v>1526</v>
      </c>
      <c r="O445" s="26">
        <v>44967</v>
      </c>
      <c r="P445" s="35">
        <v>44977</v>
      </c>
      <c r="Q445" s="25">
        <v>2637500</v>
      </c>
      <c r="R445" s="25">
        <v>2637500</v>
      </c>
      <c r="S445" s="25">
        <f t="shared" si="6"/>
        <v>0</v>
      </c>
      <c r="T445" s="24" t="s">
        <v>35</v>
      </c>
      <c r="U445" s="24"/>
    </row>
    <row r="446" spans="1:21" x14ac:dyDescent="0.25">
      <c r="A446" s="33" t="s">
        <v>1527</v>
      </c>
      <c r="B446" s="24" t="s">
        <v>1528</v>
      </c>
      <c r="C446" s="24" t="s">
        <v>388</v>
      </c>
      <c r="D446" s="24" t="s">
        <v>1529</v>
      </c>
      <c r="E446" s="34">
        <v>1702535</v>
      </c>
      <c r="F446" s="24" t="s">
        <v>388</v>
      </c>
      <c r="G446" s="24" t="s">
        <v>390</v>
      </c>
      <c r="H446" s="34">
        <v>322605</v>
      </c>
      <c r="I446" s="34" t="s">
        <v>1530</v>
      </c>
      <c r="J446" s="34" t="s">
        <v>31</v>
      </c>
      <c r="K446" s="46">
        <v>1</v>
      </c>
      <c r="L446" s="24" t="s">
        <v>32</v>
      </c>
      <c r="M446" s="24" t="s">
        <v>33</v>
      </c>
      <c r="N446" s="24" t="s">
        <v>1526</v>
      </c>
      <c r="O446" s="26">
        <v>44967</v>
      </c>
      <c r="P446" s="35">
        <v>44977</v>
      </c>
      <c r="Q446" s="25">
        <v>8311500</v>
      </c>
      <c r="R446" s="25">
        <v>8311500</v>
      </c>
      <c r="S446" s="25">
        <f t="shared" si="6"/>
        <v>0</v>
      </c>
      <c r="T446" s="24" t="s">
        <v>35</v>
      </c>
      <c r="U446" s="24"/>
    </row>
    <row r="447" spans="1:21" x14ac:dyDescent="0.25">
      <c r="A447" s="33" t="s">
        <v>1531</v>
      </c>
      <c r="B447" s="24" t="s">
        <v>1532</v>
      </c>
      <c r="C447" s="24" t="s">
        <v>388</v>
      </c>
      <c r="D447" s="24" t="s">
        <v>1533</v>
      </c>
      <c r="E447" s="34">
        <v>1802574</v>
      </c>
      <c r="F447" s="24" t="s">
        <v>388</v>
      </c>
      <c r="G447" s="24" t="s">
        <v>390</v>
      </c>
      <c r="H447" s="34">
        <v>322613</v>
      </c>
      <c r="I447" s="34" t="s">
        <v>1534</v>
      </c>
      <c r="J447" s="34" t="s">
        <v>31</v>
      </c>
      <c r="K447" s="46">
        <v>1</v>
      </c>
      <c r="L447" s="24" t="s">
        <v>32</v>
      </c>
      <c r="M447" s="24" t="s">
        <v>33</v>
      </c>
      <c r="N447" s="24" t="s">
        <v>1526</v>
      </c>
      <c r="O447" s="26">
        <v>44967</v>
      </c>
      <c r="P447" s="35">
        <v>44977</v>
      </c>
      <c r="Q447" s="25">
        <v>3150000</v>
      </c>
      <c r="R447" s="25">
        <v>3150000</v>
      </c>
      <c r="S447" s="25">
        <f t="shared" si="6"/>
        <v>0</v>
      </c>
      <c r="T447" s="24" t="s">
        <v>35</v>
      </c>
      <c r="U447" s="24"/>
    </row>
    <row r="448" spans="1:21" x14ac:dyDescent="0.25">
      <c r="A448" s="33" t="s">
        <v>1535</v>
      </c>
      <c r="B448" s="24" t="s">
        <v>1528</v>
      </c>
      <c r="C448" s="24" t="s">
        <v>388</v>
      </c>
      <c r="D448" s="24" t="s">
        <v>1536</v>
      </c>
      <c r="E448" s="34">
        <v>1702535</v>
      </c>
      <c r="F448" s="24" t="s">
        <v>388</v>
      </c>
      <c r="G448" s="24" t="s">
        <v>390</v>
      </c>
      <c r="H448" s="34">
        <v>322622</v>
      </c>
      <c r="I448" s="34" t="s">
        <v>1537</v>
      </c>
      <c r="J448" s="34" t="s">
        <v>31</v>
      </c>
      <c r="K448" s="46">
        <v>1</v>
      </c>
      <c r="L448" s="24" t="s">
        <v>32</v>
      </c>
      <c r="M448" s="24" t="s">
        <v>33</v>
      </c>
      <c r="N448" s="24" t="s">
        <v>1526</v>
      </c>
      <c r="O448" s="26">
        <v>44967</v>
      </c>
      <c r="P448" s="35">
        <v>44977</v>
      </c>
      <c r="Q448" s="25">
        <v>4768168.2</v>
      </c>
      <c r="R448" s="25">
        <v>4768168.2</v>
      </c>
      <c r="S448" s="25">
        <f t="shared" si="6"/>
        <v>0</v>
      </c>
      <c r="T448" s="24" t="s">
        <v>35</v>
      </c>
      <c r="U448" s="24"/>
    </row>
    <row r="449" spans="1:21" hidden="1" x14ac:dyDescent="0.25">
      <c r="A449" s="33" t="s">
        <v>1538</v>
      </c>
      <c r="B449" s="24" t="s">
        <v>1479</v>
      </c>
      <c r="C449" s="24" t="s">
        <v>388</v>
      </c>
      <c r="D449" s="24" t="s">
        <v>1539</v>
      </c>
      <c r="E449" s="34">
        <v>1702466</v>
      </c>
      <c r="F449" s="24" t="s">
        <v>388</v>
      </c>
      <c r="G449" s="24" t="s">
        <v>390</v>
      </c>
      <c r="H449" s="34">
        <v>321538</v>
      </c>
      <c r="I449" s="34" t="s">
        <v>1540</v>
      </c>
      <c r="J449" s="34" t="s">
        <v>31</v>
      </c>
      <c r="K449" s="46">
        <v>2</v>
      </c>
      <c r="L449" s="24" t="s">
        <v>32</v>
      </c>
      <c r="M449" s="24" t="s">
        <v>33</v>
      </c>
      <c r="N449" s="24" t="s">
        <v>1541</v>
      </c>
      <c r="O449" s="26">
        <v>44977</v>
      </c>
      <c r="P449" s="35">
        <v>44781</v>
      </c>
      <c r="Q449" s="25">
        <v>2676319</v>
      </c>
      <c r="R449" s="25">
        <v>0</v>
      </c>
      <c r="S449" s="25">
        <f t="shared" si="6"/>
        <v>2676319</v>
      </c>
      <c r="T449" s="24" t="s">
        <v>35</v>
      </c>
      <c r="U449" s="24"/>
    </row>
    <row r="450" spans="1:21" hidden="1" x14ac:dyDescent="0.25">
      <c r="A450" s="33" t="s">
        <v>1542</v>
      </c>
      <c r="B450" s="24" t="s">
        <v>1543</v>
      </c>
      <c r="C450" s="24" t="s">
        <v>129</v>
      </c>
      <c r="D450" s="24" t="s">
        <v>1544</v>
      </c>
      <c r="E450" s="34" t="s">
        <v>1545</v>
      </c>
      <c r="F450" s="24" t="s">
        <v>131</v>
      </c>
      <c r="G450" s="24" t="s">
        <v>132</v>
      </c>
      <c r="H450" s="34">
        <v>322167</v>
      </c>
      <c r="I450" s="34" t="s">
        <v>1546</v>
      </c>
      <c r="J450" s="34" t="s">
        <v>31</v>
      </c>
      <c r="K450" s="46">
        <v>2</v>
      </c>
      <c r="L450" s="24" t="s">
        <v>32</v>
      </c>
      <c r="M450" s="24" t="s">
        <v>33</v>
      </c>
      <c r="N450" s="24" t="s">
        <v>1547</v>
      </c>
      <c r="O450" s="26">
        <v>44980</v>
      </c>
      <c r="P450" s="35">
        <v>44845</v>
      </c>
      <c r="Q450" s="25">
        <v>3444000</v>
      </c>
      <c r="R450" s="25">
        <v>0</v>
      </c>
      <c r="S450" s="25">
        <f t="shared" si="6"/>
        <v>3444000</v>
      </c>
      <c r="T450" s="24" t="s">
        <v>35</v>
      </c>
      <c r="U450" s="24"/>
    </row>
    <row r="451" spans="1:21" hidden="1" x14ac:dyDescent="0.25">
      <c r="A451" s="33" t="s">
        <v>1548</v>
      </c>
      <c r="B451" s="24" t="s">
        <v>1549</v>
      </c>
      <c r="C451" s="24" t="s">
        <v>129</v>
      </c>
      <c r="D451" s="24" t="s">
        <v>1550</v>
      </c>
      <c r="E451" s="34">
        <v>1800703</v>
      </c>
      <c r="F451" s="24" t="s">
        <v>131</v>
      </c>
      <c r="G451" s="24" t="s">
        <v>132</v>
      </c>
      <c r="H451" s="34">
        <v>322426</v>
      </c>
      <c r="I451" s="34" t="s">
        <v>1551</v>
      </c>
      <c r="J451" s="34" t="s">
        <v>31</v>
      </c>
      <c r="K451" s="46">
        <v>2</v>
      </c>
      <c r="L451" s="24" t="s">
        <v>32</v>
      </c>
      <c r="M451" s="24" t="s">
        <v>33</v>
      </c>
      <c r="N451" s="24" t="s">
        <v>1547</v>
      </c>
      <c r="O451" s="26">
        <v>44980</v>
      </c>
      <c r="P451" s="35">
        <v>44844</v>
      </c>
      <c r="Q451" s="25">
        <v>3400000</v>
      </c>
      <c r="R451" s="25">
        <v>0</v>
      </c>
      <c r="S451" s="25">
        <f t="shared" si="6"/>
        <v>3400000</v>
      </c>
      <c r="T451" s="24" t="s">
        <v>35</v>
      </c>
      <c r="U451" s="24"/>
    </row>
    <row r="452" spans="1:21" hidden="1" x14ac:dyDescent="0.25">
      <c r="A452" s="33" t="s">
        <v>1552</v>
      </c>
      <c r="B452" s="24" t="s">
        <v>1553</v>
      </c>
      <c r="C452" s="24" t="s">
        <v>1082</v>
      </c>
      <c r="D452" s="24" t="s">
        <v>1554</v>
      </c>
      <c r="E452" s="34">
        <v>1701847</v>
      </c>
      <c r="F452" s="24" t="s">
        <v>28</v>
      </c>
      <c r="G452" s="24" t="s">
        <v>1555</v>
      </c>
      <c r="H452" s="34" t="s">
        <v>1556</v>
      </c>
      <c r="I452" s="34" t="s">
        <v>1557</v>
      </c>
      <c r="J452" s="34" t="s">
        <v>31</v>
      </c>
      <c r="K452" s="46">
        <v>3</v>
      </c>
      <c r="L452" s="24" t="s">
        <v>32</v>
      </c>
      <c r="M452" s="24" t="s">
        <v>33</v>
      </c>
      <c r="N452" s="24" t="s">
        <v>1558</v>
      </c>
      <c r="O452" s="26">
        <v>44980</v>
      </c>
      <c r="P452" s="35">
        <v>44460</v>
      </c>
      <c r="Q452" s="25">
        <v>950000</v>
      </c>
      <c r="R452" s="25">
        <v>950000</v>
      </c>
      <c r="S452" s="25">
        <f t="shared" si="6"/>
        <v>0</v>
      </c>
      <c r="T452" s="24" t="s">
        <v>35</v>
      </c>
      <c r="U452" s="24"/>
    </row>
    <row r="453" spans="1:21" hidden="1" x14ac:dyDescent="0.25">
      <c r="A453" s="33" t="s">
        <v>1559</v>
      </c>
      <c r="B453" s="24" t="s">
        <v>1560</v>
      </c>
      <c r="C453" s="24" t="s">
        <v>388</v>
      </c>
      <c r="D453" s="24" t="s">
        <v>1561</v>
      </c>
      <c r="E453" s="34" t="s">
        <v>1562</v>
      </c>
      <c r="F453" s="24" t="s">
        <v>388</v>
      </c>
      <c r="G453" s="24" t="s">
        <v>390</v>
      </c>
      <c r="H453" s="34">
        <v>319781</v>
      </c>
      <c r="I453" s="34" t="s">
        <v>1563</v>
      </c>
      <c r="J453" s="34" t="s">
        <v>31</v>
      </c>
      <c r="K453" s="46">
        <v>2</v>
      </c>
      <c r="L453" s="24" t="s">
        <v>32</v>
      </c>
      <c r="M453" s="24" t="s">
        <v>33</v>
      </c>
      <c r="N453" s="24" t="s">
        <v>1564</v>
      </c>
      <c r="O453" s="26">
        <v>44994</v>
      </c>
      <c r="P453" s="35">
        <v>44740</v>
      </c>
      <c r="Q453" s="25">
        <v>2960455.33</v>
      </c>
      <c r="R453" s="25">
        <v>0</v>
      </c>
      <c r="S453" s="25">
        <f t="shared" si="6"/>
        <v>2960455.33</v>
      </c>
      <c r="T453" s="24" t="s">
        <v>35</v>
      </c>
      <c r="U453" s="24"/>
    </row>
    <row r="454" spans="1:21" x14ac:dyDescent="0.25">
      <c r="A454" s="33" t="s">
        <v>1565</v>
      </c>
      <c r="B454" s="24" t="s">
        <v>1566</v>
      </c>
      <c r="C454" s="24" t="s">
        <v>388</v>
      </c>
      <c r="D454" s="24" t="s">
        <v>1567</v>
      </c>
      <c r="E454" s="34">
        <v>1602719</v>
      </c>
      <c r="F454" s="24" t="s">
        <v>388</v>
      </c>
      <c r="G454" s="24" t="s">
        <v>390</v>
      </c>
      <c r="H454" s="34">
        <v>322637</v>
      </c>
      <c r="I454" s="34" t="s">
        <v>1568</v>
      </c>
      <c r="J454" s="34" t="s">
        <v>31</v>
      </c>
      <c r="K454" s="46">
        <v>1</v>
      </c>
      <c r="L454" s="24" t="s">
        <v>32</v>
      </c>
      <c r="M454" s="24" t="s">
        <v>33</v>
      </c>
      <c r="N454" s="24" t="s">
        <v>1569</v>
      </c>
      <c r="O454" s="26">
        <v>44994</v>
      </c>
      <c r="P454" s="35">
        <v>45008</v>
      </c>
      <c r="Q454" s="25">
        <v>1968968.87</v>
      </c>
      <c r="R454" s="25">
        <v>0</v>
      </c>
      <c r="S454" s="25">
        <f t="shared" ref="S454:S458" si="7">Q454-R454</f>
        <v>1968968.87</v>
      </c>
      <c r="T454" s="24" t="s">
        <v>35</v>
      </c>
      <c r="U454" s="24"/>
    </row>
    <row r="455" spans="1:21" x14ac:dyDescent="0.25">
      <c r="A455" s="33" t="s">
        <v>1570</v>
      </c>
      <c r="B455" s="24" t="s">
        <v>1081</v>
      </c>
      <c r="C455" s="24" t="s">
        <v>388</v>
      </c>
      <c r="D455" s="24" t="s">
        <v>1571</v>
      </c>
      <c r="E455" s="34">
        <v>1702532</v>
      </c>
      <c r="F455" s="24" t="s">
        <v>388</v>
      </c>
      <c r="G455" s="24" t="s">
        <v>390</v>
      </c>
      <c r="H455" s="34">
        <v>322623</v>
      </c>
      <c r="I455" s="34" t="s">
        <v>1572</v>
      </c>
      <c r="J455" s="34" t="s">
        <v>31</v>
      </c>
      <c r="K455" s="46">
        <v>1</v>
      </c>
      <c r="L455" s="24" t="s">
        <v>32</v>
      </c>
      <c r="M455" s="24" t="s">
        <v>33</v>
      </c>
      <c r="N455" s="24" t="s">
        <v>1573</v>
      </c>
      <c r="O455" s="26">
        <v>44994</v>
      </c>
      <c r="P455" s="35">
        <v>45012</v>
      </c>
      <c r="Q455" s="25">
        <v>10973160</v>
      </c>
      <c r="R455" s="25">
        <v>0</v>
      </c>
      <c r="S455" s="25">
        <f t="shared" si="7"/>
        <v>10973160</v>
      </c>
      <c r="T455" s="24" t="s">
        <v>35</v>
      </c>
      <c r="U455" s="24"/>
    </row>
    <row r="456" spans="1:21" x14ac:dyDescent="0.25">
      <c r="A456" s="33" t="s">
        <v>1574</v>
      </c>
      <c r="B456" s="24" t="s">
        <v>1575</v>
      </c>
      <c r="C456" s="24" t="s">
        <v>388</v>
      </c>
      <c r="D456" s="24" t="s">
        <v>1576</v>
      </c>
      <c r="E456" s="34">
        <v>2000499</v>
      </c>
      <c r="F456" s="24" t="s">
        <v>388</v>
      </c>
      <c r="G456" s="24" t="s">
        <v>390</v>
      </c>
      <c r="H456" s="34">
        <v>322640</v>
      </c>
      <c r="I456" s="34" t="s">
        <v>1577</v>
      </c>
      <c r="J456" s="34" t="s">
        <v>31</v>
      </c>
      <c r="K456" s="46">
        <v>1</v>
      </c>
      <c r="L456" s="24" t="s">
        <v>32</v>
      </c>
      <c r="M456" s="24" t="s">
        <v>33</v>
      </c>
      <c r="N456" s="24" t="s">
        <v>1578</v>
      </c>
      <c r="O456" s="26">
        <v>44994</v>
      </c>
      <c r="P456" s="35">
        <v>45007</v>
      </c>
      <c r="Q456" s="25">
        <v>13538831.93</v>
      </c>
      <c r="R456" s="25">
        <v>13538831.93</v>
      </c>
      <c r="S456" s="25">
        <f t="shared" si="7"/>
        <v>0</v>
      </c>
      <c r="T456" s="24" t="s">
        <v>35</v>
      </c>
      <c r="U456" s="24"/>
    </row>
    <row r="457" spans="1:21" hidden="1" x14ac:dyDescent="0.25">
      <c r="A457" s="33" t="s">
        <v>1579</v>
      </c>
      <c r="B457" s="24" t="s">
        <v>1580</v>
      </c>
      <c r="C457" s="24" t="s">
        <v>1581</v>
      </c>
      <c r="D457" s="24" t="s">
        <v>1582</v>
      </c>
      <c r="E457" s="34">
        <v>1901231</v>
      </c>
      <c r="F457" s="24" t="s">
        <v>28</v>
      </c>
      <c r="G457" s="24" t="s">
        <v>1084</v>
      </c>
      <c r="H457" s="34">
        <v>303721</v>
      </c>
      <c r="I457" s="34" t="s">
        <v>1556</v>
      </c>
      <c r="J457" s="34" t="s">
        <v>1583</v>
      </c>
      <c r="K457" s="46">
        <v>3</v>
      </c>
      <c r="L457" s="24" t="s">
        <v>32</v>
      </c>
      <c r="M457" s="24" t="s">
        <v>33</v>
      </c>
      <c r="N457" s="24" t="s">
        <v>1584</v>
      </c>
      <c r="O457" s="26">
        <v>44994</v>
      </c>
      <c r="P457" s="35">
        <v>43990</v>
      </c>
      <c r="Q457" s="25">
        <v>1750000</v>
      </c>
      <c r="R457" s="25">
        <v>0</v>
      </c>
      <c r="S457" s="25">
        <f t="shared" si="7"/>
        <v>1750000</v>
      </c>
      <c r="T457" s="24" t="s">
        <v>35</v>
      </c>
      <c r="U457" s="24"/>
    </row>
    <row r="458" spans="1:21" hidden="1" x14ac:dyDescent="0.25">
      <c r="A458" s="33"/>
      <c r="B458" s="24"/>
      <c r="C458" s="24"/>
      <c r="D458" s="24"/>
      <c r="E458" s="34"/>
      <c r="F458" s="24"/>
      <c r="G458" s="24"/>
      <c r="H458" s="34"/>
      <c r="I458" s="34"/>
      <c r="J458" s="34"/>
      <c r="K458" s="34"/>
      <c r="L458" s="24"/>
      <c r="M458" s="24"/>
      <c r="N458" s="24"/>
      <c r="O458" s="26"/>
      <c r="P458" s="35"/>
      <c r="Q458" s="25"/>
      <c r="R458" s="25"/>
      <c r="S458" s="25">
        <f t="shared" si="7"/>
        <v>0</v>
      </c>
      <c r="T458" s="24"/>
      <c r="U458" s="24"/>
    </row>
    <row r="459" spans="1:21" x14ac:dyDescent="0.25">
      <c r="A459" s="37"/>
      <c r="H459" s="27"/>
      <c r="I459" s="27"/>
      <c r="J459" s="27"/>
      <c r="K459" s="27"/>
      <c r="O459" s="38"/>
      <c r="P459" s="39"/>
      <c r="Q459" s="40"/>
      <c r="R459" s="40"/>
      <c r="S459" s="40"/>
    </row>
    <row r="460" spans="1:21" x14ac:dyDescent="0.25">
      <c r="A460" s="37"/>
      <c r="H460">
        <f>SUBTOTAL(3,H5:H458)</f>
        <v>223</v>
      </c>
      <c r="I460" s="27"/>
      <c r="J460" s="27"/>
      <c r="K460" s="27"/>
      <c r="O460" s="38"/>
      <c r="P460" s="39"/>
      <c r="Q460" s="40">
        <f>SUBTOTAL(9,Q4:Q458)</f>
        <v>165389824.38</v>
      </c>
      <c r="R460" s="40">
        <f>SUBTOTAL(9,R4:R458)</f>
        <v>106599889.13</v>
      </c>
      <c r="S460" s="40">
        <f>SUBTOTAL(9,S4:S458)</f>
        <v>58789935.249999993</v>
      </c>
      <c r="T460">
        <f>SUBTOTAL(3,T5:T458)</f>
        <v>223</v>
      </c>
    </row>
    <row r="461" spans="1:21" x14ac:dyDescent="0.25">
      <c r="Q461" s="40"/>
      <c r="R461" s="40"/>
      <c r="S461" s="40"/>
    </row>
    <row r="462" spans="1:21" x14ac:dyDescent="0.25">
      <c r="B462" s="16" t="s">
        <v>1585</v>
      </c>
      <c r="C462" s="29"/>
      <c r="D462" s="29"/>
      <c r="E462" s="47"/>
      <c r="F462" s="13" t="s">
        <v>1586</v>
      </c>
      <c r="G462" s="41" t="s">
        <v>1587</v>
      </c>
      <c r="H462" s="13" t="s">
        <v>1588</v>
      </c>
      <c r="I462" t="s">
        <v>1589</v>
      </c>
    </row>
    <row r="463" spans="1:21" x14ac:dyDescent="0.25">
      <c r="A463" s="49" t="s">
        <v>1590</v>
      </c>
      <c r="B463" s="49"/>
      <c r="C463" s="49"/>
      <c r="D463" s="49"/>
      <c r="E463" s="49"/>
      <c r="F463" s="13">
        <f>COUNTIFS($P$5:$P$458,"&gt;="&amp;DATE(2023,1,1),$P$5:$P$458,"&lt;="&amp;DATE(2023,3,31))</f>
        <v>15</v>
      </c>
      <c r="G463" s="13">
        <f>COUNTIFS($O$5:$O$458,"&gt;="&amp;DATE(2023,1,1),$O$5:$O$458,"&lt;="&amp;DATE(2023,3,31),$J$5:$J$458,"F003",$K$5:$K$458,1)</f>
        <v>223</v>
      </c>
      <c r="H463" s="28">
        <f t="shared" ref="H463:H465" si="8">F463/G463</f>
        <v>6.726457399103139E-2</v>
      </c>
      <c r="I463" t="s">
        <v>1591</v>
      </c>
    </row>
    <row r="464" spans="1:21" x14ac:dyDescent="0.25">
      <c r="A464" s="49" t="s">
        <v>1592</v>
      </c>
      <c r="B464" s="49"/>
      <c r="C464" s="49"/>
      <c r="D464" s="49"/>
      <c r="E464" s="49"/>
      <c r="F464" s="13">
        <f t="shared" ref="F464:G465" si="9">COUNTIFS($O$5:$O$458,"&gt;="&amp;DATE(2023,1,1),$O$5:$O$458,"&lt;="&amp;DATE(2023,3,31),$J$5:$J$458,"F003",$K$5:$K$458,1)</f>
        <v>223</v>
      </c>
      <c r="G464" s="13">
        <f t="shared" si="9"/>
        <v>223</v>
      </c>
      <c r="H464" s="28">
        <f t="shared" si="8"/>
        <v>1</v>
      </c>
      <c r="I464" t="s">
        <v>1591</v>
      </c>
    </row>
    <row r="465" spans="1:9" x14ac:dyDescent="0.25">
      <c r="A465" s="49" t="s">
        <v>1593</v>
      </c>
      <c r="B465" s="49"/>
      <c r="C465" s="49"/>
      <c r="D465" s="49"/>
      <c r="E465" s="49"/>
      <c r="F465" s="13">
        <f t="shared" si="9"/>
        <v>223</v>
      </c>
      <c r="G465" s="13">
        <f>COUNTIFS($O$5:$O$458,"&gt;="&amp;DATE(2023,1,1),$O$5:$O$458,"&lt;="&amp;DATE(2023,3,31),$J$5:$J$458,"F003",$K$5:$K$458,1)</f>
        <v>223</v>
      </c>
      <c r="H465" s="28">
        <f t="shared" si="8"/>
        <v>1</v>
      </c>
      <c r="I465" t="s">
        <v>1591</v>
      </c>
    </row>
    <row r="468" spans="1:9" x14ac:dyDescent="0.25">
      <c r="F468" s="13"/>
      <c r="G468" s="13"/>
    </row>
    <row r="469" spans="1:9" x14ac:dyDescent="0.25">
      <c r="F469" s="13"/>
      <c r="G469" s="13"/>
    </row>
    <row r="470" spans="1:9" x14ac:dyDescent="0.25">
      <c r="F470" s="13"/>
      <c r="G470" s="13"/>
    </row>
    <row r="471" spans="1:9" x14ac:dyDescent="0.25">
      <c r="F471" s="13"/>
      <c r="G471" s="13"/>
    </row>
    <row r="472" spans="1:9" x14ac:dyDescent="0.25">
      <c r="F472" s="13"/>
      <c r="G472" s="13"/>
    </row>
    <row r="473" spans="1:9" x14ac:dyDescent="0.25">
      <c r="F473" s="13"/>
      <c r="G473" s="13"/>
    </row>
    <row r="474" spans="1:9" x14ac:dyDescent="0.25">
      <c r="F474" s="13"/>
      <c r="G474" s="13"/>
    </row>
  </sheetData>
  <autoFilter ref="A4:U458" xr:uid="{1DDAB76C-1DF0-498D-A8EC-D0EE433BC2C0}">
    <filterColumn colId="10">
      <filters>
        <filter val="1"/>
      </filters>
    </filterColumn>
  </autoFilter>
  <mergeCells count="5">
    <mergeCell ref="A464:E464"/>
    <mergeCell ref="A465:E465"/>
    <mergeCell ref="A1:U1"/>
    <mergeCell ref="A2:U2"/>
    <mergeCell ref="A463:E46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CF29-1779-4167-BA03-DFD6B861F3CE}">
  <dimension ref="A1:K11"/>
  <sheetViews>
    <sheetView workbookViewId="0">
      <selection activeCell="A2" sqref="A2"/>
    </sheetView>
  </sheetViews>
  <sheetFormatPr baseColWidth="10" defaultColWidth="11.42578125" defaultRowHeight="15" x14ac:dyDescent="0.25"/>
  <cols>
    <col min="1" max="1" width="12.28515625" customWidth="1"/>
    <col min="2" max="2" width="83.85546875" customWidth="1"/>
    <col min="3" max="5" width="14.42578125" customWidth="1"/>
    <col min="6" max="6" width="18.140625" customWidth="1"/>
    <col min="7" max="7" width="11.5703125" customWidth="1"/>
    <col min="8" max="8" width="12.85546875" customWidth="1"/>
    <col min="9" max="9" width="11.85546875" customWidth="1"/>
    <col min="10" max="10" width="10.5703125" customWidth="1"/>
    <col min="11" max="11" width="28.42578125" customWidth="1"/>
  </cols>
  <sheetData>
    <row r="1" spans="1:11" ht="15.75" x14ac:dyDescent="0.25">
      <c r="A1" s="21" t="s">
        <v>1594</v>
      </c>
    </row>
    <row r="2" spans="1:11" ht="15.75" x14ac:dyDescent="0.25">
      <c r="A2" s="21" t="s">
        <v>1</v>
      </c>
    </row>
    <row r="3" spans="1:11" x14ac:dyDescent="0.25">
      <c r="A3" t="s">
        <v>1595</v>
      </c>
    </row>
    <row r="4" spans="1:11" ht="45" x14ac:dyDescent="0.25">
      <c r="A4" s="22" t="s">
        <v>1596</v>
      </c>
      <c r="B4" s="22" t="s">
        <v>1597</v>
      </c>
      <c r="C4" s="22" t="s">
        <v>1598</v>
      </c>
      <c r="D4" s="30" t="s">
        <v>1599</v>
      </c>
      <c r="E4" s="22" t="s">
        <v>1600</v>
      </c>
      <c r="F4" s="22" t="s">
        <v>1601</v>
      </c>
      <c r="G4" s="23" t="s">
        <v>1602</v>
      </c>
      <c r="H4" s="23" t="s">
        <v>1603</v>
      </c>
      <c r="I4" s="22" t="s">
        <v>1604</v>
      </c>
      <c r="J4" s="22" t="s">
        <v>1605</v>
      </c>
      <c r="K4" s="23" t="s">
        <v>22</v>
      </c>
    </row>
    <row r="5" spans="1:11" x14ac:dyDescent="0.25">
      <c r="A5" s="24" t="s">
        <v>31</v>
      </c>
      <c r="B5" s="24" t="s">
        <v>1606</v>
      </c>
      <c r="C5" s="25">
        <v>10000000</v>
      </c>
      <c r="D5" s="25">
        <v>0</v>
      </c>
      <c r="E5" s="25">
        <f>C5+D5</f>
        <v>10000000</v>
      </c>
      <c r="F5" s="24" t="s">
        <v>1607</v>
      </c>
      <c r="G5" s="26">
        <v>44977</v>
      </c>
      <c r="H5" s="26">
        <v>44977</v>
      </c>
      <c r="I5" s="24">
        <v>1</v>
      </c>
      <c r="J5" s="24">
        <v>1</v>
      </c>
      <c r="K5" s="24"/>
    </row>
    <row r="6" spans="1:11" x14ac:dyDescent="0.25">
      <c r="A6" s="24"/>
      <c r="B6" s="24"/>
      <c r="C6" s="25"/>
      <c r="D6" s="25"/>
      <c r="E6" s="25"/>
      <c r="F6" s="24"/>
      <c r="G6" s="26"/>
      <c r="H6" s="26"/>
      <c r="I6" s="24"/>
      <c r="J6" s="24"/>
      <c r="K6" s="24"/>
    </row>
    <row r="8" spans="1:11" x14ac:dyDescent="0.25">
      <c r="A8" s="24"/>
      <c r="B8" s="24"/>
      <c r="C8" s="24"/>
      <c r="D8" s="24"/>
      <c r="E8" s="24"/>
      <c r="F8" s="24"/>
      <c r="G8" s="24"/>
      <c r="H8" s="24"/>
      <c r="I8" s="24">
        <f>SUBTOTAL(9,I2:I7)</f>
        <v>1</v>
      </c>
      <c r="J8" s="24">
        <f>SUBTOTAL(9,J2:J7)</f>
        <v>1</v>
      </c>
      <c r="K8" s="24"/>
    </row>
    <row r="10" spans="1:11" x14ac:dyDescent="0.25">
      <c r="A10" s="16" t="s">
        <v>1608</v>
      </c>
    </row>
    <row r="11" spans="1:11" x14ac:dyDescent="0.25">
      <c r="A11" s="51" t="s">
        <v>1595</v>
      </c>
      <c r="B11" s="52"/>
      <c r="C11" s="36">
        <f>COUNTIFS($G$5:$G$6,"&gt;=01-01-23",$G$5:$G$6,"&lt;=31-03-23")</f>
        <v>1</v>
      </c>
      <c r="D11" s="36">
        <f>COUNTIFS($H$5:$H$6,"&gt;=01-01-23",$H$5:$H$6,"&lt;=31-03-23")</f>
        <v>1</v>
      </c>
      <c r="E11" s="24"/>
    </row>
  </sheetData>
  <autoFilter ref="A4:J5" xr:uid="{CC0FFE1F-77DC-421F-A81C-B4E473245EF0}"/>
  <mergeCells count="1">
    <mergeCell ref="A11:B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CFFB8-FE6C-490C-BC37-A5DCB04AD28B}">
  <dimension ref="A1:T8"/>
  <sheetViews>
    <sheetView tabSelected="1" topLeftCell="D1" zoomScaleNormal="100" workbookViewId="0">
      <pane xSplit="1" ySplit="4" topLeftCell="I5" activePane="bottomRight" state="frozen"/>
      <selection pane="topRight" activeCell="E1" sqref="E1"/>
      <selection pane="bottomLeft" activeCell="D5" sqref="D5"/>
      <selection pane="bottomRight" activeCell="S5" sqref="S5"/>
    </sheetView>
  </sheetViews>
  <sheetFormatPr baseColWidth="10" defaultColWidth="11.42578125" defaultRowHeight="15" x14ac:dyDescent="0.25"/>
  <cols>
    <col min="1" max="1" width="30.7109375" hidden="1" customWidth="1"/>
    <col min="2" max="2" width="17.7109375" hidden="1" customWidth="1"/>
    <col min="3" max="3" width="24.85546875" hidden="1" customWidth="1"/>
    <col min="4" max="4" width="21.85546875" customWidth="1"/>
    <col min="5" max="5" width="41.85546875" customWidth="1"/>
    <col min="6" max="6" width="45.42578125" customWidth="1"/>
    <col min="7" max="7" width="15.140625" customWidth="1"/>
    <col min="9" max="9" width="15.85546875" customWidth="1"/>
    <col min="10" max="15" width="14" customWidth="1"/>
    <col min="16" max="16" width="43.140625" customWidth="1"/>
    <col min="17" max="17" width="38" customWidth="1"/>
    <col min="18" max="18" width="23.85546875" customWidth="1"/>
    <col min="19" max="19" width="16" style="48" customWidth="1"/>
    <col min="20" max="20" width="14.7109375" customWidth="1"/>
  </cols>
  <sheetData>
    <row r="1" spans="1:20" ht="15.75" x14ac:dyDescent="0.25">
      <c r="A1" s="21" t="s">
        <v>1609</v>
      </c>
      <c r="D1" s="21" t="s">
        <v>1609</v>
      </c>
    </row>
    <row r="2" spans="1:20" ht="15.75" x14ac:dyDescent="0.25">
      <c r="A2" s="21" t="s">
        <v>1610</v>
      </c>
      <c r="D2" s="21" t="s">
        <v>1611</v>
      </c>
    </row>
    <row r="3" spans="1:20" x14ac:dyDescent="0.25">
      <c r="M3" s="53"/>
      <c r="N3" s="53"/>
      <c r="O3" s="53"/>
    </row>
    <row r="4" spans="1:20" s="19" customFormat="1" ht="40.5" x14ac:dyDescent="0.25">
      <c r="A4" s="17" t="s">
        <v>1612</v>
      </c>
      <c r="B4" s="17" t="s">
        <v>1613</v>
      </c>
      <c r="C4" s="17" t="s">
        <v>1614</v>
      </c>
      <c r="D4" s="17" t="s">
        <v>1615</v>
      </c>
      <c r="E4" s="17" t="s">
        <v>1616</v>
      </c>
      <c r="F4" s="17" t="s">
        <v>1653</v>
      </c>
      <c r="G4" s="17" t="s">
        <v>1617</v>
      </c>
      <c r="H4" s="17" t="s">
        <v>1618</v>
      </c>
      <c r="I4" s="17" t="s">
        <v>1619</v>
      </c>
      <c r="J4" s="17" t="s">
        <v>1620</v>
      </c>
      <c r="K4" s="18" t="s">
        <v>1621</v>
      </c>
      <c r="L4" s="18" t="s">
        <v>1622</v>
      </c>
      <c r="M4" s="17" t="s">
        <v>1620</v>
      </c>
      <c r="N4" s="18" t="s">
        <v>1621</v>
      </c>
      <c r="O4" s="18" t="s">
        <v>1622</v>
      </c>
      <c r="P4" s="18" t="s">
        <v>1623</v>
      </c>
      <c r="Q4" s="18" t="s">
        <v>1624</v>
      </c>
      <c r="R4" s="18" t="s">
        <v>1625</v>
      </c>
      <c r="S4" s="58" t="s">
        <v>1681</v>
      </c>
      <c r="T4" s="58" t="s">
        <v>1682</v>
      </c>
    </row>
    <row r="5" spans="1:20" s="19" customFormat="1" ht="216" x14ac:dyDescent="0.25">
      <c r="A5" s="20" t="s">
        <v>1626</v>
      </c>
      <c r="B5" s="42" t="s">
        <v>1627</v>
      </c>
      <c r="C5" s="43" t="s">
        <v>1628</v>
      </c>
      <c r="D5" s="20" t="s">
        <v>1590</v>
      </c>
      <c r="E5" s="20" t="s">
        <v>1629</v>
      </c>
      <c r="F5" s="20" t="s">
        <v>1630</v>
      </c>
      <c r="G5" s="20" t="s">
        <v>1591</v>
      </c>
      <c r="H5" s="20" t="s">
        <v>1631</v>
      </c>
      <c r="I5" s="20" t="s">
        <v>1632</v>
      </c>
      <c r="J5" s="45">
        <f>(K5/L5)*100</f>
        <v>19.767441860465116</v>
      </c>
      <c r="K5" s="42">
        <v>34</v>
      </c>
      <c r="L5" s="42">
        <v>172</v>
      </c>
      <c r="M5" s="45">
        <f>(N5/O5)*100</f>
        <v>6.7264573991031389</v>
      </c>
      <c r="N5" s="44">
        <v>15</v>
      </c>
      <c r="O5" s="44">
        <v>223</v>
      </c>
      <c r="P5" s="20" t="s">
        <v>1633</v>
      </c>
      <c r="Q5" s="20" t="s">
        <v>1634</v>
      </c>
      <c r="R5" s="20"/>
      <c r="S5" s="59" t="s">
        <v>1686</v>
      </c>
      <c r="T5" s="57" t="s">
        <v>1687</v>
      </c>
    </row>
    <row r="6" spans="1:20" s="19" customFormat="1" ht="132.75" customHeight="1" x14ac:dyDescent="0.25">
      <c r="A6" s="20" t="s">
        <v>1626</v>
      </c>
      <c r="B6" s="42" t="s">
        <v>1627</v>
      </c>
      <c r="C6" s="43" t="s">
        <v>1592</v>
      </c>
      <c r="D6" s="20" t="s">
        <v>1635</v>
      </c>
      <c r="E6" s="20" t="s">
        <v>1636</v>
      </c>
      <c r="F6" s="20" t="s">
        <v>1637</v>
      </c>
      <c r="G6" s="20" t="s">
        <v>1591</v>
      </c>
      <c r="H6" s="20" t="s">
        <v>1631</v>
      </c>
      <c r="I6" s="20" t="s">
        <v>1632</v>
      </c>
      <c r="J6" s="45">
        <f t="shared" ref="J6:J8" si="0">(K6/L6)*100</f>
        <v>100</v>
      </c>
      <c r="K6" s="42">
        <v>172</v>
      </c>
      <c r="L6" s="42">
        <v>172</v>
      </c>
      <c r="M6" s="45">
        <f t="shared" ref="M6:M8" si="1">(N6/O6)*100</f>
        <v>100</v>
      </c>
      <c r="N6" s="44">
        <v>223</v>
      </c>
      <c r="O6" s="44">
        <v>223</v>
      </c>
      <c r="P6" s="20" t="s">
        <v>1638</v>
      </c>
      <c r="Q6" s="20" t="s">
        <v>1639</v>
      </c>
      <c r="R6" s="20"/>
      <c r="S6" s="59" t="s">
        <v>1685</v>
      </c>
      <c r="T6" s="57"/>
    </row>
    <row r="7" spans="1:20" s="19" customFormat="1" ht="111.75" customHeight="1" x14ac:dyDescent="0.25">
      <c r="A7" s="20" t="s">
        <v>1626</v>
      </c>
      <c r="B7" s="42" t="s">
        <v>1627</v>
      </c>
      <c r="C7" s="43" t="s">
        <v>1593</v>
      </c>
      <c r="D7" s="20" t="s">
        <v>1640</v>
      </c>
      <c r="E7" s="20" t="s">
        <v>1641</v>
      </c>
      <c r="F7" s="20" t="s">
        <v>1642</v>
      </c>
      <c r="G7" s="20" t="s">
        <v>1591</v>
      </c>
      <c r="H7" s="20" t="s">
        <v>1631</v>
      </c>
      <c r="I7" s="20" t="s">
        <v>1632</v>
      </c>
      <c r="J7" s="45">
        <f t="shared" si="0"/>
        <v>100</v>
      </c>
      <c r="K7" s="42">
        <v>172</v>
      </c>
      <c r="L7" s="42">
        <v>172</v>
      </c>
      <c r="M7" s="45">
        <f t="shared" si="1"/>
        <v>100</v>
      </c>
      <c r="N7" s="44">
        <v>223</v>
      </c>
      <c r="O7" s="44">
        <v>223</v>
      </c>
      <c r="P7" s="20" t="s">
        <v>1638</v>
      </c>
      <c r="Q7" s="20" t="s">
        <v>1643</v>
      </c>
      <c r="R7" s="20"/>
      <c r="S7" s="59" t="s">
        <v>1684</v>
      </c>
      <c r="T7" s="57"/>
    </row>
    <row r="8" spans="1:20" s="19" customFormat="1" ht="324" x14ac:dyDescent="0.25">
      <c r="A8" s="20" t="s">
        <v>1626</v>
      </c>
      <c r="B8" s="42" t="s">
        <v>1627</v>
      </c>
      <c r="C8" s="43" t="s">
        <v>1644</v>
      </c>
      <c r="D8" s="20" t="s">
        <v>1645</v>
      </c>
      <c r="E8" s="20" t="s">
        <v>1646</v>
      </c>
      <c r="F8" s="20" t="s">
        <v>1647</v>
      </c>
      <c r="G8" s="20" t="s">
        <v>1591</v>
      </c>
      <c r="H8" s="20" t="s">
        <v>1631</v>
      </c>
      <c r="I8" s="20" t="s">
        <v>1632</v>
      </c>
      <c r="J8" s="45">
        <f t="shared" si="0"/>
        <v>100</v>
      </c>
      <c r="K8" s="42">
        <v>3</v>
      </c>
      <c r="L8" s="42">
        <v>3</v>
      </c>
      <c r="M8" s="45">
        <f t="shared" si="1"/>
        <v>33.333333333333329</v>
      </c>
      <c r="N8" s="44">
        <v>1</v>
      </c>
      <c r="O8" s="44">
        <v>3</v>
      </c>
      <c r="P8" s="20" t="s">
        <v>1648</v>
      </c>
      <c r="Q8" s="20" t="s">
        <v>1649</v>
      </c>
      <c r="R8" s="42"/>
      <c r="S8" s="59" t="s">
        <v>1683</v>
      </c>
      <c r="T8" s="57"/>
    </row>
  </sheetData>
  <autoFilter ref="A4:R8" xr:uid="{0623469C-019A-4CC2-A923-05B224380EFD}"/>
  <mergeCells count="2">
    <mergeCell ref="M3:O3"/>
    <mergeCell ref="T5:T8"/>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5"/>
  <sheetViews>
    <sheetView topLeftCell="M1" zoomScaleNormal="100" workbookViewId="0">
      <pane ySplit="3" topLeftCell="A4" activePane="bottomLeft" state="frozen"/>
      <selection pane="bottomLeft" activeCell="T4" sqref="T4"/>
    </sheetView>
  </sheetViews>
  <sheetFormatPr baseColWidth="10" defaultColWidth="11.42578125" defaultRowHeight="12.75" x14ac:dyDescent="0.2"/>
  <cols>
    <col min="1" max="1" width="11.42578125" style="3"/>
    <col min="2" max="2" width="31" style="5" customWidth="1"/>
    <col min="3" max="3" width="19.28515625" style="4" customWidth="1"/>
    <col min="4" max="5" width="19.28515625" style="1" customWidth="1"/>
    <col min="6" max="7" width="11.42578125" style="1" customWidth="1"/>
    <col min="8" max="8" width="15" style="1" customWidth="1"/>
    <col min="9" max="9" width="15.28515625" style="1" customWidth="1"/>
    <col min="10" max="10" width="17.140625" style="1" customWidth="1"/>
    <col min="11" max="11" width="11.42578125" style="1" customWidth="1"/>
    <col min="12" max="12" width="13.140625" style="1" customWidth="1"/>
    <col min="13" max="13" width="13.85546875" style="1" customWidth="1"/>
    <col min="14" max="14" width="16.85546875" style="2" customWidth="1"/>
    <col min="15" max="15" width="19.7109375" style="2" bestFit="1" customWidth="1"/>
    <col min="16" max="16" width="18.42578125" style="2" bestFit="1" customWidth="1"/>
    <col min="17" max="17" width="19.28515625" style="2" customWidth="1"/>
    <col min="18" max="18" width="21.140625" style="2" customWidth="1"/>
    <col min="19" max="22" width="21.7109375" style="2" customWidth="1"/>
    <col min="23" max="23" width="17.140625" style="1" customWidth="1"/>
    <col min="24" max="25" width="18.42578125" style="1" bestFit="1" customWidth="1"/>
    <col min="26" max="16384" width="11.42578125" style="1"/>
  </cols>
  <sheetData>
    <row r="1" spans="1:25" s="9" customFormat="1" ht="34.9" customHeight="1" x14ac:dyDescent="0.2">
      <c r="A1" s="54" t="s">
        <v>1650</v>
      </c>
      <c r="B1" s="54" t="s">
        <v>1651</v>
      </c>
      <c r="C1" s="54" t="s">
        <v>1652</v>
      </c>
      <c r="D1" s="54" t="s">
        <v>1616</v>
      </c>
      <c r="E1" s="54" t="s">
        <v>1653</v>
      </c>
      <c r="F1" s="54" t="s">
        <v>1654</v>
      </c>
      <c r="G1" s="54" t="s">
        <v>1655</v>
      </c>
      <c r="H1" s="54" t="s">
        <v>1656</v>
      </c>
      <c r="I1" s="54" t="s">
        <v>1657</v>
      </c>
      <c r="J1" s="54" t="s">
        <v>1658</v>
      </c>
      <c r="K1" s="54" t="s">
        <v>1659</v>
      </c>
      <c r="L1" s="54" t="s">
        <v>1660</v>
      </c>
      <c r="M1" s="54" t="s">
        <v>1661</v>
      </c>
      <c r="N1" s="55" t="s">
        <v>1662</v>
      </c>
      <c r="O1" s="55"/>
      <c r="P1" s="55"/>
      <c r="Q1" s="55"/>
      <c r="R1" s="55"/>
      <c r="S1" s="55"/>
      <c r="T1" s="55"/>
      <c r="U1" s="55"/>
      <c r="V1" s="55"/>
      <c r="W1" s="55"/>
      <c r="X1" s="55"/>
      <c r="Y1" s="55"/>
    </row>
    <row r="2" spans="1:25" s="9" customFormat="1" ht="14.45" customHeight="1" x14ac:dyDescent="0.4">
      <c r="A2" s="54"/>
      <c r="B2" s="54"/>
      <c r="C2" s="54"/>
      <c r="D2" s="54"/>
      <c r="E2" s="54"/>
      <c r="F2" s="54"/>
      <c r="G2" s="54"/>
      <c r="H2" s="54"/>
      <c r="I2" s="54"/>
      <c r="J2" s="54"/>
      <c r="K2" s="54"/>
      <c r="L2" s="54"/>
      <c r="M2" s="54"/>
      <c r="N2" s="56" t="s">
        <v>1663</v>
      </c>
      <c r="O2" s="56" t="s">
        <v>1664</v>
      </c>
      <c r="P2" s="56" t="s">
        <v>1665</v>
      </c>
      <c r="Q2" s="54" t="s">
        <v>1666</v>
      </c>
      <c r="R2" s="54" t="s">
        <v>1667</v>
      </c>
      <c r="S2" s="54" t="s">
        <v>1665</v>
      </c>
      <c r="T2" s="56" t="s">
        <v>1668</v>
      </c>
      <c r="U2" s="56" t="s">
        <v>1664</v>
      </c>
      <c r="V2" s="56" t="s">
        <v>1665</v>
      </c>
      <c r="W2" s="54" t="s">
        <v>1669</v>
      </c>
      <c r="X2" s="54"/>
      <c r="Y2" s="54"/>
    </row>
    <row r="3" spans="1:25" s="10" customFormat="1" ht="48" customHeight="1" x14ac:dyDescent="0.25">
      <c r="A3" s="54"/>
      <c r="B3" s="54"/>
      <c r="C3" s="54"/>
      <c r="D3" s="54"/>
      <c r="E3" s="54"/>
      <c r="F3" s="54"/>
      <c r="G3" s="54"/>
      <c r="H3" s="54"/>
      <c r="I3" s="54"/>
      <c r="J3" s="54"/>
      <c r="K3" s="54"/>
      <c r="L3" s="54"/>
      <c r="M3" s="54"/>
      <c r="N3" s="56"/>
      <c r="O3" s="56"/>
      <c r="P3" s="56"/>
      <c r="Q3" s="54"/>
      <c r="R3" s="54"/>
      <c r="S3" s="54"/>
      <c r="T3" s="56"/>
      <c r="U3" s="56"/>
      <c r="V3" s="56"/>
      <c r="W3" s="15" t="s">
        <v>1623</v>
      </c>
      <c r="X3" s="15" t="s">
        <v>1624</v>
      </c>
      <c r="Y3" s="15" t="s">
        <v>1625</v>
      </c>
    </row>
    <row r="4" spans="1:25" s="11" customFormat="1" ht="59.45" customHeight="1" x14ac:dyDescent="0.2">
      <c r="A4" s="5" t="s">
        <v>1670</v>
      </c>
      <c r="B4" s="7" t="s">
        <v>1671</v>
      </c>
      <c r="C4" s="6" t="s">
        <v>1672</v>
      </c>
      <c r="D4" s="6" t="s">
        <v>1673</v>
      </c>
      <c r="E4" s="6" t="s">
        <v>1674</v>
      </c>
      <c r="F4" s="6" t="s">
        <v>1675</v>
      </c>
      <c r="G4" s="6" t="s">
        <v>1631</v>
      </c>
      <c r="H4" s="6" t="s">
        <v>1676</v>
      </c>
      <c r="I4" s="6" t="s">
        <v>1677</v>
      </c>
      <c r="J4" s="6" t="s">
        <v>1678</v>
      </c>
      <c r="K4" s="6">
        <v>1</v>
      </c>
      <c r="L4" s="6" t="s">
        <v>1679</v>
      </c>
      <c r="M4" s="6" t="s">
        <v>1680</v>
      </c>
      <c r="N4" s="8">
        <v>84</v>
      </c>
      <c r="O4" s="8">
        <v>22074693585.549999</v>
      </c>
      <c r="P4" s="8">
        <v>2630237379.5100002</v>
      </c>
      <c r="Q4" s="8">
        <v>84</v>
      </c>
      <c r="R4" s="8">
        <v>22074693585.549999</v>
      </c>
      <c r="S4" s="8">
        <v>2630237379.5100002</v>
      </c>
      <c r="T4" s="12"/>
      <c r="U4" s="12"/>
      <c r="V4" s="12"/>
    </row>
    <row r="13" spans="1:25" x14ac:dyDescent="0.2">
      <c r="H13" s="14"/>
    </row>
    <row r="14" spans="1:25" x14ac:dyDescent="0.2">
      <c r="H14" s="14"/>
    </row>
    <row r="15" spans="1:25" x14ac:dyDescent="0.2">
      <c r="H15" s="14"/>
    </row>
  </sheetData>
  <autoFilter ref="A3:S4" xr:uid="{00000000-0009-0000-0000-000002000000}"/>
  <mergeCells count="24">
    <mergeCell ref="T2:T3"/>
    <mergeCell ref="V2:V3"/>
    <mergeCell ref="W2:Y2"/>
    <mergeCell ref="M1:M3"/>
    <mergeCell ref="P2:P3"/>
    <mergeCell ref="Q2:Q3"/>
    <mergeCell ref="R2:R3"/>
    <mergeCell ref="S2:S3"/>
    <mergeCell ref="F1:F3"/>
    <mergeCell ref="N1:Y1"/>
    <mergeCell ref="A1:A3"/>
    <mergeCell ref="B1:B3"/>
    <mergeCell ref="C1:C3"/>
    <mergeCell ref="D1:D3"/>
    <mergeCell ref="E1:E3"/>
    <mergeCell ref="G1:G3"/>
    <mergeCell ref="H1:H3"/>
    <mergeCell ref="I1:I3"/>
    <mergeCell ref="J1:J3"/>
    <mergeCell ref="K1:K3"/>
    <mergeCell ref="L1:L3"/>
    <mergeCell ref="U2:U3"/>
    <mergeCell ref="N2:N3"/>
    <mergeCell ref="O2:O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bca82a3-7548-4c8d-b007-daa3f89b3500">HAZTHMS366H4-260687506-4966</_dlc_DocId>
    <_dlc_DocIdUrl xmlns="7bca82a3-7548-4c8d-b007-daa3f89b3500">
      <Url>https://conacytmx.sharepoint.com/sites/Evaluacion SIICYT/_layouts/15/DocIdRedir.aspx?ID=HAZTHMS366H4-260687506-4966</Url>
      <Description>HAZTHMS366H4-260687506-4966</Description>
    </_dlc_DocIdUrl>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8BFD70591D0374489E8E026B03BB2EE" ma:contentTypeVersion="35" ma:contentTypeDescription="Crear nuevo documento." ma:contentTypeScope="" ma:versionID="1bd81e25b907c1f2d0a59cfe6dc4f906">
  <xsd:schema xmlns:xsd="http://www.w3.org/2001/XMLSchema" xmlns:xs="http://www.w3.org/2001/XMLSchema" xmlns:p="http://schemas.microsoft.com/office/2006/metadata/properties" xmlns:ns1="http://schemas.microsoft.com/sharepoint/v3" xmlns:ns2="7bca82a3-7548-4c8d-b007-daa3f89b3500" xmlns:ns3="365a079c-736b-4335-b291-2e7ae15faa00" targetNamespace="http://schemas.microsoft.com/office/2006/metadata/properties" ma:root="true" ma:fieldsID="30d83ed154ccd2b733efb09e9a25bcad" ns1:_="" ns2:_="" ns3:_="">
    <xsd:import namespace="http://schemas.microsoft.com/sharepoint/v3"/>
    <xsd:import namespace="7bca82a3-7548-4c8d-b007-daa3f89b3500"/>
    <xsd:import namespace="365a079c-736b-4335-b291-2e7ae15faa00"/>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ma:readOnly="false">
      <xsd:simpleType>
        <xsd:restriction base="dms:Unknown"/>
      </xsd:simpleType>
    </xsd:element>
    <xsd:element name="PublishingExpirationDate" ma:index="5"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ca82a3-7548-4c8d-b007-daa3f89b3500"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5a079c-736b-4335-b291-2e7ae15faa00"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436714E9-13E7-4407-9D23-1594EB5A9B06}">
  <ds:schemaRefs>
    <ds:schemaRef ds:uri="http://schemas.microsoft.com/office/2006/metadata/properties"/>
    <ds:schemaRef ds:uri="http://schemas.microsoft.com/office/infopath/2007/PartnerControls"/>
    <ds:schemaRef ds:uri="7bca82a3-7548-4c8d-b007-daa3f89b3500"/>
    <ds:schemaRef ds:uri="http://schemas.microsoft.com/sharepoint/v3"/>
  </ds:schemaRefs>
</ds:datastoreItem>
</file>

<file path=customXml/itemProps2.xml><?xml version="1.0" encoding="utf-8"?>
<ds:datastoreItem xmlns:ds="http://schemas.openxmlformats.org/officeDocument/2006/customXml" ds:itemID="{A62205D9-2586-4623-A1C0-72CDB2CB9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ca82a3-7548-4c8d-b007-daa3f89b3500"/>
    <ds:schemaRef ds:uri="365a079c-736b-4335-b291-2e7ae15faa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9BD013-307B-4494-A9CA-5790AEB80287}">
  <ds:schemaRefs>
    <ds:schemaRef ds:uri="http://schemas.microsoft.com/sharepoint/events"/>
  </ds:schemaRefs>
</ds:datastoreItem>
</file>

<file path=customXml/itemProps4.xml><?xml version="1.0" encoding="utf-8"?>
<ds:datastoreItem xmlns:ds="http://schemas.openxmlformats.org/officeDocument/2006/customXml" ds:itemID="{E72C963D-404B-47C4-B046-607910AD12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Med Verif Apoyos 1Trim 2023</vt:lpstr>
      <vt:lpstr>Med Verif Conv 1Trim 2023</vt:lpstr>
      <vt:lpstr>Avance metas F003 1Ttrim23</vt:lpstr>
      <vt:lpstr>F002-3TRIM19</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LAP5ATA</dc:creator>
  <cp:keywords/>
  <dc:description/>
  <cp:lastModifiedBy>CONACYT38</cp:lastModifiedBy>
  <cp:revision/>
  <dcterms:created xsi:type="dcterms:W3CDTF">2019-04-04T23:21:39Z</dcterms:created>
  <dcterms:modified xsi:type="dcterms:W3CDTF">2023-04-04T23:46:44Z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0x01010098BFD70591D0374489E8E026B03BB2EE</vt:lpwstr>
  </property>
  <property fmtid="{D5CDD505-2E9C-101B-9397-08002B2CF9AE}" pid="3" name="_dlc_DocIdItemGuid">
    <vt:lpwstr>9f644ea3-cecd-4d98-9c1c-20c3f71713e4</vt:lpwstr>
  </property>
  <property fmtid="{D5CDD505-2E9C-101B-9397-08002B2CF9AE}" pid="4" name="AuthorIds_UIVersion_512">
    <vt:lpwstr>20</vt:lpwstr>
  </property>
  <property fmtid="{D5CDD505-2E9C-101B-9397-08002B2CF9AE}" pid="5" name="AuthorIds_UIVersion_1536">
    <vt:lpwstr>20</vt:lpwstr>
  </property>
</Properties>
</file>