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Usuarios\vvalencia\Escritorio\"/>
    </mc:Choice>
  </mc:AlternateContent>
  <bookViews>
    <workbookView xWindow="0" yWindow="0" windowWidth="17430" windowHeight="10050" tabRatio="894" activeTab="6"/>
  </bookViews>
  <sheets>
    <sheet name="1. DATOS GENERALES" sheetId="1" r:id="rId1"/>
    <sheet name="2. ETAPAS" sheetId="4" r:id="rId2"/>
    <sheet name="3. PRODUCTOS TECNOLÓGICOS" sheetId="6" r:id="rId3"/>
    <sheet name="4. PERSONAL" sheetId="7" r:id="rId4"/>
    <sheet name="5. OTROS RESULTADOS" sheetId="10" r:id="rId5"/>
    <sheet name="Anexo 1" sheetId="8" r:id="rId6"/>
    <sheet name="Anexo 2" sheetId="9" r:id="rId7"/>
    <sheet name="HOJA DE DATOS" sheetId="3" state="hidden" r:id="rId8"/>
    <sheet name="LISTAS" sheetId="5" state="hidden" r:id="rId9"/>
  </sheets>
  <definedNames>
    <definedName name="_xlnm.Print_Area" localSheetId="0">'1. DATOS GENERALES'!$A$1:$H$34</definedName>
    <definedName name="catorce">LISTAS!$G$533:$G$657</definedName>
    <definedName name="cinco">LISTAS!$G$34:$G$71</definedName>
    <definedName name="cuatro">LISTAS!$G$23:$G$33</definedName>
    <definedName name="diecinueve">LISTAS!$G$949:$G$999</definedName>
    <definedName name="dieciocho">LISTAS!$G$929:$G$948</definedName>
    <definedName name="dieciseis">LISTAS!$G$783:$G$895</definedName>
    <definedName name="diecisiete">LISTAS!$G$896:$G$928</definedName>
    <definedName name="diez">LISTAS!$G$283:$G$321</definedName>
    <definedName name="doce">LISTAS!$G$368:$G$448</definedName>
    <definedName name="dos">LISTAS!$G$13:$G$17</definedName>
    <definedName name="nueve">LISTAS!$G$267:$G$282</definedName>
    <definedName name="ocho">LISTAS!$G$200:$G$266</definedName>
    <definedName name="once">LISTAS!$G$322:$G$367</definedName>
    <definedName name="quince">LISTAS!$G$658:$G$782</definedName>
    <definedName name="seis">LISTAS!$G$72:$G$81</definedName>
    <definedName name="siete">LISTAS!$G$82:$G$199</definedName>
    <definedName name="trece">LISTAS!$G$449:$G$532</definedName>
    <definedName name="treinta">LISTAS!$G$2083:$G$2294</definedName>
    <definedName name="treintaydos">LISTAS!$G$2401:$G$2458</definedName>
    <definedName name="treintayuno">LISTAS!$G$2295:$G$2400</definedName>
    <definedName name="tres">LISTAS!$G$18:$G$22</definedName>
    <definedName name="UNO">LISTAS!$G$2:$G$12</definedName>
    <definedName name="veinte">LISTAS!$G$1000:$G$1569</definedName>
    <definedName name="veinticinco">LISTAS!$G$1873:$G$1890</definedName>
    <definedName name="veinticuatro">LISTAS!$G$1815:$G$1872</definedName>
    <definedName name="veintidos">LISTAS!$G$1787:$G$1804</definedName>
    <definedName name="veintinueve">LISTAS!$G$2023:$G$2082</definedName>
    <definedName name="veintiocho">LISTAS!$G$1980:$G$2022</definedName>
    <definedName name="veintiseis">LISTAS!$G$1891:$G$1962</definedName>
    <definedName name="veintisiete">LISTAS!$G$1963:$G$1979</definedName>
    <definedName name="veintitres">LISTAS!$G$1805:$G$1814</definedName>
    <definedName name="veintiuno">LISTAS!$G$1570:$G$1786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5" i="3" l="1"/>
  <c r="C207" i="3"/>
  <c r="C208" i="3"/>
  <c r="C209" i="3"/>
  <c r="C210" i="3"/>
  <c r="C211" i="3"/>
  <c r="C212" i="3"/>
  <c r="C189" i="3"/>
  <c r="C190" i="3"/>
  <c r="C191" i="3"/>
  <c r="C192" i="3"/>
  <c r="C193" i="3"/>
  <c r="C194" i="3"/>
  <c r="C195" i="3"/>
  <c r="C196" i="3"/>
  <c r="C197" i="3"/>
  <c r="C198" i="3"/>
  <c r="C199" i="3"/>
  <c r="C200" i="3"/>
  <c r="C201" i="3"/>
  <c r="C202" i="3"/>
  <c r="C203" i="3"/>
  <c r="C204" i="3"/>
  <c r="C205" i="3"/>
  <c r="C206" i="3"/>
  <c r="C188" i="3"/>
  <c r="C134" i="3"/>
  <c r="C135" i="3"/>
  <c r="C136" i="3"/>
  <c r="C137" i="3"/>
  <c r="C138" i="3"/>
  <c r="C139" i="3"/>
  <c r="C140" i="3"/>
  <c r="C141" i="3"/>
  <c r="C142" i="3"/>
  <c r="C143" i="3"/>
  <c r="C144"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33" i="3"/>
  <c r="C132"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73" i="3"/>
  <c r="G23" i="7" l="1"/>
  <c r="G21" i="7"/>
  <c r="J23" i="7"/>
  <c r="C71" i="3" s="1"/>
  <c r="J21" i="7"/>
  <c r="C70" i="3" s="1"/>
  <c r="C68" i="3"/>
  <c r="C67" i="3"/>
  <c r="C66" i="3"/>
  <c r="C64" i="3"/>
  <c r="C63" i="3"/>
  <c r="C62" i="3"/>
  <c r="C60" i="3"/>
  <c r="C59" i="3"/>
  <c r="C58" i="3"/>
  <c r="C56" i="3"/>
  <c r="C55" i="3"/>
  <c r="C54" i="3"/>
  <c r="C52" i="3"/>
  <c r="C51" i="3"/>
  <c r="C50" i="3"/>
  <c r="C48" i="3"/>
  <c r="C47" i="3"/>
  <c r="C46" i="3"/>
  <c r="I13" i="7"/>
  <c r="C57" i="3" s="1"/>
  <c r="I15" i="7"/>
  <c r="C61" i="3" s="1"/>
  <c r="I17" i="7"/>
  <c r="C65" i="3" s="1"/>
  <c r="I19" i="7"/>
  <c r="C69" i="3" s="1"/>
  <c r="I11" i="7"/>
  <c r="C53" i="3" s="1"/>
  <c r="I9" i="7"/>
  <c r="C49" i="3" s="1"/>
  <c r="E23" i="7"/>
  <c r="E21" i="7"/>
  <c r="D8" i="6"/>
  <c r="C24" i="3" s="1"/>
  <c r="D10" i="6"/>
  <c r="C25" i="3" s="1"/>
  <c r="D12" i="6"/>
  <c r="C26" i="3" s="1"/>
  <c r="C28" i="3"/>
  <c r="C29" i="3"/>
  <c r="C30" i="3"/>
  <c r="C31" i="3"/>
  <c r="C32" i="3"/>
  <c r="C33" i="3"/>
  <c r="C34" i="3"/>
  <c r="C35" i="3"/>
  <c r="C36" i="3"/>
  <c r="C37" i="3"/>
  <c r="C38" i="3"/>
  <c r="C39" i="3"/>
  <c r="C40" i="3"/>
  <c r="C41" i="3"/>
  <c r="C42" i="3"/>
  <c r="C43" i="3"/>
  <c r="C44" i="3"/>
  <c r="C27" i="3"/>
  <c r="B23" i="1"/>
  <c r="C16" i="4"/>
  <c r="C21" i="3" s="1"/>
  <c r="C10" i="4"/>
  <c r="C18" i="3" s="1"/>
  <c r="C12" i="4"/>
  <c r="C19" i="3" s="1"/>
  <c r="C8" i="4"/>
  <c r="C17" i="3" s="1"/>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H22" i="4"/>
  <c r="I22" i="4" s="1"/>
  <c r="H23" i="4"/>
  <c r="I23" i="4" s="1"/>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21" i="4"/>
  <c r="I21" i="4" s="1"/>
  <c r="C15" i="3"/>
  <c r="C14" i="3"/>
  <c r="C13" i="3"/>
  <c r="C12" i="3"/>
  <c r="C10" i="3"/>
  <c r="C9" i="3"/>
  <c r="C7" i="3"/>
  <c r="C6" i="3"/>
  <c r="C5" i="3"/>
  <c r="C4" i="3"/>
  <c r="C3" i="3"/>
  <c r="C2" i="3"/>
  <c r="E12" i="6" l="1"/>
  <c r="H71" i="4"/>
  <c r="I71" i="4"/>
  <c r="C14" i="4" l="1"/>
  <c r="C18" i="4" s="1"/>
  <c r="C22" i="3" l="1"/>
  <c r="C20" i="3"/>
</calcChain>
</file>

<file path=xl/sharedStrings.xml><?xml version="1.0" encoding="utf-8"?>
<sst xmlns="http://schemas.openxmlformats.org/spreadsheetml/2006/main" count="3194" uniqueCount="2797">
  <si>
    <t>RAZÓN SOCIAL:</t>
  </si>
  <si>
    <t>NOMBRE DEL PROYECTO APROBADO:</t>
  </si>
  <si>
    <t>NÚMERO DE SOLICITUD:</t>
  </si>
  <si>
    <t>RENIECYT:</t>
  </si>
  <si>
    <t>R.F.C.:</t>
  </si>
  <si>
    <t>REPORTE SOBRE LOS IMPACTOS Y BENEFICIOS OBTENIDOS POR LOS PROYECTOS AUTORIZADOS POR EL ESTÍMULO FISCAL A LA INVESTIGACIÓN Y DESARROLLO DE TECNOLOGÍA</t>
  </si>
  <si>
    <t>UBICACIÓN DONDE SE DESARROLLA O DESARROLLO EL PROYECTO</t>
  </si>
  <si>
    <t>1.10</t>
  </si>
  <si>
    <t>IDENTIFICACIÓN</t>
  </si>
  <si>
    <t>ENTIDAD FEDERATIVA:</t>
  </si>
  <si>
    <t>MUNICIPIO:</t>
  </si>
  <si>
    <t>INFORMACIÓN PARA VISITAS TÉCNICAS</t>
  </si>
  <si>
    <t>EJERCICIO FISCAL EN EL QUE FUE APROBADO:</t>
  </si>
  <si>
    <t>1.11</t>
  </si>
  <si>
    <t>TELÉFONO:</t>
  </si>
  <si>
    <t>CORREO ELECTRÓNICO:</t>
  </si>
  <si>
    <t>NOMBRE DEL CONTACTO:</t>
  </si>
  <si>
    <t>HORARIO:</t>
  </si>
  <si>
    <t>1.12</t>
  </si>
  <si>
    <t>ETAPAS</t>
  </si>
  <si>
    <t>ETAPAS DEL DESARROLLO DEL PROYECTO</t>
  </si>
  <si>
    <t>Proporcione los datos de la persona a la que debemos contactar en caso de que el proyectos sea seleccionado para una visita técnica.</t>
  </si>
  <si>
    <t>NOMBRE DE LA ETAPA</t>
  </si>
  <si>
    <t>DESCRIPCIÓN DE LA ETAPA</t>
  </si>
  <si>
    <t>FECHA DE INICIO</t>
  </si>
  <si>
    <t>FECHA DE FIN</t>
  </si>
  <si>
    <t>% DE AVANCE</t>
  </si>
  <si>
    <t>INDIQUE SI LA ETAPA SUFRIÓ CAMBIOS RESPECTO A LA SOLICITUD</t>
  </si>
  <si>
    <t>CANTIDAD DE ETAPAS:</t>
  </si>
  <si>
    <t>INICIO DEL PROYECTO:</t>
  </si>
  <si>
    <t>FIN DEL PROYECTO:</t>
  </si>
  <si>
    <t>DEBE ANEXAR OFICIO DE CAMBIOS:</t>
  </si>
  <si>
    <t>DEBE ENTREGAR INFORME DE IMPACTOS Y BENEFICIOS EN EL EJERCICIO FISCAL 2021:</t>
  </si>
  <si>
    <t>% DE AVANCE APROXIMADO</t>
  </si>
  <si>
    <t>DÍAS</t>
  </si>
  <si>
    <t>% DÍAS RESPECTO AL TOTAL</t>
  </si>
  <si>
    <t>En caso de tener diferencias y no notificar al Comité mediante oficio firmado por el representante legal, se entenderá que el contribuyente esta en incumplimiento.</t>
  </si>
  <si>
    <t>Tome en cuenta que tendrá que entregar un informe de impactos y beneficios por cada ejercicio fiscal hasta que haya completado el 100% del proyecto.</t>
  </si>
  <si>
    <t>%</t>
  </si>
  <si>
    <t>SI/NO</t>
  </si>
  <si>
    <t>SI</t>
  </si>
  <si>
    <t>NO</t>
  </si>
  <si>
    <t>AÑO</t>
  </si>
  <si>
    <t>TELÉFONO A 10 DÍGITOS:</t>
  </si>
  <si>
    <t>ENTIDAD</t>
  </si>
  <si>
    <t>Aguascalientes</t>
  </si>
  <si>
    <t>Baja California</t>
  </si>
  <si>
    <t>Baja California Sur</t>
  </si>
  <si>
    <t>Campeche</t>
  </si>
  <si>
    <t>Coahuila</t>
  </si>
  <si>
    <t>Colima</t>
  </si>
  <si>
    <t>Chiapas</t>
  </si>
  <si>
    <t>Chihuahua</t>
  </si>
  <si>
    <t>Durango</t>
  </si>
  <si>
    <t>Guanajuato</t>
  </si>
  <si>
    <t>Guerrero</t>
  </si>
  <si>
    <t>Estado de Hidalgo</t>
  </si>
  <si>
    <t>Jalisco</t>
  </si>
  <si>
    <t>Estado de 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</si>
  <si>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</si>
  <si>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</si>
  <si>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</si>
  <si>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</si>
  <si>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</si>
  <si>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</si>
  <si>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</si>
  <si>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</si>
  <si>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</si>
  <si>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</si>
  <si>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</si>
  <si>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</si>
  <si>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</si>
  <si>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</si>
  <si>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</si>
  <si>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</si>
  <si>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</si>
  <si>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PRODUCTOS TECNOLÓGICOS COMPROMETIDOS</t>
  </si>
  <si>
    <t>Descripción</t>
  </si>
  <si>
    <t>Indique si fue comprometido o es un esfuerzo adicional</t>
  </si>
  <si>
    <t>Indique dónde y cómo podemos consultar veracidad del producto tecnológico (links, fotos, páginas web, etc.)</t>
  </si>
  <si>
    <t>Comentarios</t>
  </si>
  <si>
    <t>uno</t>
  </si>
  <si>
    <t>dos</t>
  </si>
  <si>
    <t>tres</t>
  </si>
  <si>
    <t>cuatro</t>
  </si>
  <si>
    <t>cinco</t>
  </si>
  <si>
    <t>seis</t>
  </si>
  <si>
    <t>siete</t>
  </si>
  <si>
    <t>ocho</t>
  </si>
  <si>
    <t>nueve</t>
  </si>
  <si>
    <t>diez</t>
  </si>
  <si>
    <t>once</t>
  </si>
  <si>
    <t>doce</t>
  </si>
  <si>
    <t>trece</t>
  </si>
  <si>
    <t>catorce</t>
  </si>
  <si>
    <t>quince</t>
  </si>
  <si>
    <t>dieciseis</t>
  </si>
  <si>
    <t>diecisiete</t>
  </si>
  <si>
    <t>dieciocho</t>
  </si>
  <si>
    <t>diecinueve</t>
  </si>
  <si>
    <t>veinte</t>
  </si>
  <si>
    <t>veintiuno</t>
  </si>
  <si>
    <t>veintidos</t>
  </si>
  <si>
    <t>veintitres</t>
  </si>
  <si>
    <t>veinticuatro</t>
  </si>
  <si>
    <t>veinticinco</t>
  </si>
  <si>
    <t>veintiseis</t>
  </si>
  <si>
    <t>veintisiete</t>
  </si>
  <si>
    <t>veintiocho</t>
  </si>
  <si>
    <t>veintinueve</t>
  </si>
  <si>
    <t>treinta</t>
  </si>
  <si>
    <t>treintayuno</t>
  </si>
  <si>
    <t>treintaydos</t>
  </si>
  <si>
    <t>CLAVEENTIDAD</t>
  </si>
  <si>
    <t>CLAVEMUNICIPIO</t>
  </si>
  <si>
    <t>MUNICIPIO</t>
  </si>
  <si>
    <t>Asientos</t>
  </si>
  <si>
    <t>Calvillo</t>
  </si>
  <si>
    <t>Cosío</t>
  </si>
  <si>
    <t>El Llano</t>
  </si>
  <si>
    <t>Jesús María</t>
  </si>
  <si>
    <t>Pabellón De Arteaga</t>
  </si>
  <si>
    <t>Rincón De Romos</t>
  </si>
  <si>
    <t>San Francisco De Los Romo</t>
  </si>
  <si>
    <t>San José De Gracia</t>
  </si>
  <si>
    <t>Tepezalá</t>
  </si>
  <si>
    <t>Ensenada</t>
  </si>
  <si>
    <t>Mexicali</t>
  </si>
  <si>
    <t>Playas De Rosarito</t>
  </si>
  <si>
    <t>Tecate</t>
  </si>
  <si>
    <t>Tijuana</t>
  </si>
  <si>
    <t>Comondú</t>
  </si>
  <si>
    <t>La Paz</t>
  </si>
  <si>
    <t>Loreto</t>
  </si>
  <si>
    <t>Los Cabos</t>
  </si>
  <si>
    <t>Mulegé</t>
  </si>
  <si>
    <t>Calakmul</t>
  </si>
  <si>
    <t>Calkiní</t>
  </si>
  <si>
    <t>Candelaria</t>
  </si>
  <si>
    <t>Carmen</t>
  </si>
  <si>
    <t>Champotón</t>
  </si>
  <si>
    <t>Escárcega</t>
  </si>
  <si>
    <t>Hecelchakán</t>
  </si>
  <si>
    <t>Hopelchén</t>
  </si>
  <si>
    <t>Palizada</t>
  </si>
  <si>
    <t>Tenabo</t>
  </si>
  <si>
    <t>Abasolo</t>
  </si>
  <si>
    <t>Acuña</t>
  </si>
  <si>
    <t>Allende</t>
  </si>
  <si>
    <t>Arteaga</t>
  </si>
  <si>
    <t>Candela</t>
  </si>
  <si>
    <t>Castaños</t>
  </si>
  <si>
    <t>Cuatro Ciénegas</t>
  </si>
  <si>
    <t>Escobedo</t>
  </si>
  <si>
    <t>Francisco I. Madero</t>
  </si>
  <si>
    <t>Frontera</t>
  </si>
  <si>
    <t>General Cepeda</t>
  </si>
  <si>
    <t>Hidalgo</t>
  </si>
  <si>
    <t>Jiménez</t>
  </si>
  <si>
    <t>Juárez</t>
  </si>
  <si>
    <t>Lamadrid</t>
  </si>
  <si>
    <t>Matamoros</t>
  </si>
  <si>
    <t>Monclova</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</si>
  <si>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</si>
  <si>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</si>
  <si>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</si>
  <si>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</si>
  <si>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</si>
  <si>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</si>
  <si>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</si>
  <si>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</si>
  <si>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</si>
  <si>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</si>
  <si>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</si>
  <si>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</si>
  <si>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</si>
  <si>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</si>
  <si>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</si>
  <si>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</si>
  <si>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</si>
  <si>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</si>
  <si>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</si>
  <si>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Armería</t>
  </si>
  <si>
    <t>Comala</t>
  </si>
  <si>
    <t>Coquimatlán</t>
  </si>
  <si>
    <t>Cuauhtémoc</t>
  </si>
  <si>
    <t>Ixtlahuacán</t>
  </si>
  <si>
    <t>Manzanillo</t>
  </si>
  <si>
    <t>Minatitlán</t>
  </si>
  <si>
    <t>Tecomán</t>
  </si>
  <si>
    <t>Villa De Álvarez</t>
  </si>
  <si>
    <t>Acacoyagua</t>
  </si>
  <si>
    <t>Acala</t>
  </si>
  <si>
    <t>Acapetahua</t>
  </si>
  <si>
    <t>Aldama</t>
  </si>
  <si>
    <t>Altamirano</t>
  </si>
  <si>
    <t>Amatán</t>
  </si>
  <si>
    <t>Amatenango De La Frontera</t>
  </si>
  <si>
    <t>Amatenango Del Valle</t>
  </si>
  <si>
    <t>Angel Albino Corzo</t>
  </si>
  <si>
    <t>Arriaga</t>
  </si>
  <si>
    <t>Bejucal De Ocampo</t>
  </si>
  <si>
    <t>Bella Vista</t>
  </si>
  <si>
    <t>Benemérito De Las Américas</t>
  </si>
  <si>
    <t>Berriozábal</t>
  </si>
  <si>
    <t>Bochil</t>
  </si>
  <si>
    <t>Cacahoatán</t>
  </si>
  <si>
    <t>Catazajá</t>
  </si>
  <si>
    <t>Chalchihuitán</t>
  </si>
  <si>
    <t>Chamula</t>
  </si>
  <si>
    <t>Chanal</t>
  </si>
  <si>
    <t>Chapultenango</t>
  </si>
  <si>
    <t>Chenalhó</t>
  </si>
  <si>
    <t>Chiapa De Corzo</t>
  </si>
  <si>
    <t>Chiapilla</t>
  </si>
  <si>
    <t>Chicoasén</t>
  </si>
  <si>
    <t>Chicomuselo</t>
  </si>
  <si>
    <t>Chilón</t>
  </si>
  <si>
    <t>Cintalapa</t>
  </si>
  <si>
    <t>Coapilla</t>
  </si>
  <si>
    <t>Comitán De Domínguez</t>
  </si>
  <si>
    <t>Copainalá</t>
  </si>
  <si>
    <t>El Bosque</t>
  </si>
  <si>
    <t>El Porvenir</t>
  </si>
  <si>
    <t>Escuintla</t>
  </si>
  <si>
    <t>Francisco León</t>
  </si>
  <si>
    <t>Frontera Comalapa</t>
  </si>
  <si>
    <t>Frontera Hidalgo</t>
  </si>
  <si>
    <t>Huehuetán</t>
  </si>
  <si>
    <t>Huitiupán</t>
  </si>
  <si>
    <t>Huixtán</t>
  </si>
  <si>
    <t>Huixtla</t>
  </si>
  <si>
    <t>Ixhuatán</t>
  </si>
  <si>
    <t>Ixtacomitán</t>
  </si>
  <si>
    <t>Ixtapa</t>
  </si>
  <si>
    <t>Ixtapangajoya</t>
  </si>
  <si>
    <t>Jiquipilas</t>
  </si>
  <si>
    <t>Jitotol</t>
  </si>
  <si>
    <t>La Concordia</t>
  </si>
  <si>
    <t>La Grandeza</t>
  </si>
  <si>
    <t>La Independencia</t>
  </si>
  <si>
    <t>La Libertad</t>
  </si>
  <si>
    <t>La Trinitaria</t>
  </si>
  <si>
    <t>Larráinzar</t>
  </si>
  <si>
    <t>Las Margaritas</t>
  </si>
  <si>
    <t>Las Rosas</t>
  </si>
  <si>
    <t>Mapastepec</t>
  </si>
  <si>
    <t>Maravilla Tenejapa</t>
  </si>
  <si>
    <t>Marqués De Comillas</t>
  </si>
  <si>
    <t>Mazapa De Madero</t>
  </si>
  <si>
    <t>Mazatán</t>
  </si>
  <si>
    <t>Metapa</t>
  </si>
  <si>
    <t>Mitontic</t>
  </si>
  <si>
    <t>Montecristo De Guerrero</t>
  </si>
  <si>
    <t>Motozintla</t>
  </si>
  <si>
    <t>Nicolás Ruíz</t>
  </si>
  <si>
    <t>Ocosingo</t>
  </si>
  <si>
    <t>Ocotepec</t>
  </si>
  <si>
    <t>Ocozocoautla De Espinosa</t>
  </si>
  <si>
    <t>Ostuacán</t>
  </si>
  <si>
    <t>Osumacinta</t>
  </si>
  <si>
    <t>Oxchuc</t>
  </si>
  <si>
    <t>Palenque</t>
  </si>
  <si>
    <t>Pantelhó</t>
  </si>
  <si>
    <t>Pantepec</t>
  </si>
  <si>
    <t>Pichucalco</t>
  </si>
  <si>
    <t>Pijijiapan</t>
  </si>
  <si>
    <t>Pueblo Nuevo Solistahuacán</t>
  </si>
  <si>
    <t>Rayón</t>
  </si>
  <si>
    <t>Reforma</t>
  </si>
  <si>
    <t>Sabanilla</t>
  </si>
  <si>
    <t>Salto De Agua</t>
  </si>
  <si>
    <t>San Andrés Duraznal</t>
  </si>
  <si>
    <t>San Cristóbal De Las Casas</t>
  </si>
  <si>
    <t>San Fernando</t>
  </si>
  <si>
    <t>San Juan Cancuc</t>
  </si>
  <si>
    <t>San Lucas</t>
  </si>
  <si>
    <t>Santiago El Pinar</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</si>
  <si>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</si>
  <si>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</si>
  <si>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</si>
  <si>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</si>
  <si>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</si>
  <si>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</si>
  <si>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</si>
  <si>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</si>
  <si>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</si>
  <si>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</si>
  <si>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</si>
  <si>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</si>
  <si>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</si>
  <si>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</si>
  <si>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</si>
  <si>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</si>
  <si>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</si>
  <si>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</si>
  <si>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Tumbalá</t>
  </si>
  <si>
    <t>Tuxtla Chico</t>
  </si>
  <si>
    <t>Tuxtla Gutiérrez</t>
  </si>
  <si>
    <t>Tuzantán</t>
  </si>
  <si>
    <t>Tzimol</t>
  </si>
  <si>
    <t>Unión Juárez</t>
  </si>
  <si>
    <t>Venustiano Carranza</t>
  </si>
  <si>
    <t>Villa Comaltitlán</t>
  </si>
  <si>
    <t>Villa Corzo</t>
  </si>
  <si>
    <t>Villaflores</t>
  </si>
  <si>
    <t>Yajalón</t>
  </si>
  <si>
    <t>Zinacantán</t>
  </si>
  <si>
    <t>Ahumada</t>
  </si>
  <si>
    <t>Aquiles Serdán</t>
  </si>
  <si>
    <t>Ascensión</t>
  </si>
  <si>
    <t>Bachíniva</t>
  </si>
  <si>
    <t>Balleza</t>
  </si>
  <si>
    <t>Batopilas</t>
  </si>
  <si>
    <t>Bocoyna</t>
  </si>
  <si>
    <t>Buenaventura</t>
  </si>
  <si>
    <t>Camargo</t>
  </si>
  <si>
    <t>Carichí</t>
  </si>
  <si>
    <t>Casas Grandes</t>
  </si>
  <si>
    <t>Chínipas</t>
  </si>
  <si>
    <t>Coronado</t>
  </si>
  <si>
    <t>Coyame Del Sotol</t>
  </si>
  <si>
    <t>Cusihuiriachi</t>
  </si>
  <si>
    <t>Delicias</t>
  </si>
  <si>
    <t>Dr. Belisario Domínguez</t>
  </si>
  <si>
    <t>El Tule</t>
  </si>
  <si>
    <t>Galeana</t>
  </si>
  <si>
    <t>Gómez Farías</t>
  </si>
  <si>
    <t>Gran Morelos</t>
  </si>
  <si>
    <t>Guachochi</t>
  </si>
  <si>
    <t>Guadalupe</t>
  </si>
  <si>
    <t>Guadalupe Y Calvo</t>
  </si>
  <si>
    <t>Guazapares</t>
  </si>
  <si>
    <t>Hidalgo Del Parral</t>
  </si>
  <si>
    <t>Huejotitán</t>
  </si>
  <si>
    <t>Ignacio Zaragoza</t>
  </si>
  <si>
    <t>Janos</t>
  </si>
  <si>
    <t>Julimes</t>
  </si>
  <si>
    <t>La Cruz</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</si>
  <si>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</si>
  <si>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</si>
  <si>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</si>
  <si>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</si>
  <si>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</si>
  <si>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</si>
  <si>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</si>
  <si>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</si>
  <si>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</si>
  <si>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</si>
  <si>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</si>
  <si>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</si>
  <si>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</si>
  <si>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</si>
  <si>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</si>
  <si>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</si>
  <si>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</si>
  <si>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</si>
  <si>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</si>
  <si>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Santa Isabel</t>
  </si>
  <si>
    <t>Satevó</t>
  </si>
  <si>
    <t>Saucillo</t>
  </si>
  <si>
    <t>Temósachic</t>
  </si>
  <si>
    <t>Urique</t>
  </si>
  <si>
    <t>Uruachi</t>
  </si>
  <si>
    <t>Valle De Zaragoza</t>
  </si>
  <si>
    <t>Álvaro Obregón</t>
  </si>
  <si>
    <t>Azcapotzalco</t>
  </si>
  <si>
    <t>Benito Juárez</t>
  </si>
  <si>
    <t>Coyoacán</t>
  </si>
  <si>
    <t>Cuajimalpa De Morelos</t>
  </si>
  <si>
    <t>Gustavo A. Madero</t>
  </si>
  <si>
    <t>Iztacalco</t>
  </si>
  <si>
    <t>Iztapalapa</t>
  </si>
  <si>
    <t>La Magdalena Contreras</t>
  </si>
  <si>
    <t>Miguel Hidalgo</t>
  </si>
  <si>
    <t>Milpa Alta</t>
  </si>
  <si>
    <t>Tláhuac</t>
  </si>
  <si>
    <t>Tlalpan</t>
  </si>
  <si>
    <t>Xochimilco</t>
  </si>
  <si>
    <t>Canatlán</t>
  </si>
  <si>
    <t>Canelas</t>
  </si>
  <si>
    <t>Coneto De Comonfort</t>
  </si>
  <si>
    <t>Cuencamé</t>
  </si>
  <si>
    <t>El Oro</t>
  </si>
  <si>
    <t>General Simón Bolívar</t>
  </si>
  <si>
    <t>Gómez Palacio</t>
  </si>
  <si>
    <t>Guadalupe Victoria</t>
  </si>
  <si>
    <t>Guanaceví</t>
  </si>
  <si>
    <t>Indé</t>
  </si>
  <si>
    <t>Lerdo</t>
  </si>
  <si>
    <t>Mapimí</t>
  </si>
  <si>
    <t>Mezquital</t>
  </si>
  <si>
    <t>Nazas</t>
  </si>
  <si>
    <t>Nombre De Dios</t>
  </si>
  <si>
    <t>Nuevo Ideal</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</si>
  <si>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</si>
  <si>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</si>
  <si>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</si>
  <si>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</si>
  <si>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</si>
  <si>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</si>
  <si>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</si>
  <si>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</si>
  <si>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</si>
  <si>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</si>
  <si>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</si>
  <si>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</si>
  <si>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</si>
  <si>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</si>
  <si>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</si>
  <si>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</si>
  <si>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</si>
  <si>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</si>
  <si>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</si>
  <si>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</si>
  <si>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Acámbaro</t>
  </si>
  <si>
    <t>Apaseo El Alto</t>
  </si>
  <si>
    <t>Apaseo El Grande</t>
  </si>
  <si>
    <t>Atarjea</t>
  </si>
  <si>
    <t>Celaya</t>
  </si>
  <si>
    <t>Comonfort</t>
  </si>
  <si>
    <t>Coroneo</t>
  </si>
  <si>
    <t>Cortazar</t>
  </si>
  <si>
    <t>Cuerámaro</t>
  </si>
  <si>
    <t>Doctor Mora</t>
  </si>
  <si>
    <t>Dolores Hidalgo Cuna De La Independencia Nacional</t>
  </si>
  <si>
    <t>Huanímaro</t>
  </si>
  <si>
    <t>Irapuato</t>
  </si>
  <si>
    <t>Jaral Del Progreso</t>
  </si>
  <si>
    <t>Jerécuaro</t>
  </si>
  <si>
    <t>León</t>
  </si>
  <si>
    <t>Manuel Doblado</t>
  </si>
  <si>
    <t>Moroleón</t>
  </si>
  <si>
    <t>Pénjamo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</si>
  <si>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</si>
  <si>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</si>
  <si>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</si>
  <si>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</si>
  <si>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</si>
  <si>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</si>
  <si>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</si>
  <si>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</si>
  <si>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</si>
  <si>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</si>
  <si>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</si>
  <si>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</si>
  <si>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</si>
  <si>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</si>
  <si>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</si>
  <si>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</si>
  <si>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</si>
  <si>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</si>
  <si>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</si>
  <si>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</si>
  <si>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</si>
  <si>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</si>
  <si>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</si>
  <si>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Acapulco De Juárez</t>
  </si>
  <si>
    <t>Acatepec</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</si>
  <si>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</si>
  <si>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</si>
  <si>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</si>
  <si>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</si>
  <si>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</si>
  <si>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</si>
  <si>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</si>
  <si>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</si>
  <si>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</si>
  <si>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</si>
  <si>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</si>
  <si>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</si>
  <si>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Buenavista De Cuéllar</t>
  </si>
  <si>
    <t>Chilapa De Álvarez</t>
  </si>
  <si>
    <t>Chilpancingo De Los Bravo</t>
  </si>
  <si>
    <t>Coahuayutla De José María Izazaga</t>
  </si>
  <si>
    <t>Cochoapa El Grande</t>
  </si>
  <si>
    <t>Cocula</t>
  </si>
  <si>
    <t>Copala</t>
  </si>
  <si>
    <t>Copalillo</t>
  </si>
  <si>
    <t>Copanatoyac</t>
  </si>
  <si>
    <t>Coyuca De Benítez</t>
  </si>
  <si>
    <t>Coyuca De Catalán</t>
  </si>
  <si>
    <t>Cuajinicuilapa</t>
  </si>
  <si>
    <t>Cualác</t>
  </si>
  <si>
    <t>Cuautepec</t>
  </si>
  <si>
    <t>Cuetzala Del Progreso</t>
  </si>
  <si>
    <t>Cutzamala De Pinzón</t>
  </si>
  <si>
    <t>Eduardo Neri</t>
  </si>
  <si>
    <t>Florencio Villarreal</t>
  </si>
  <si>
    <t>General Canuto A. Neri</t>
  </si>
  <si>
    <t>General Heliodoro Castillo</t>
  </si>
  <si>
    <t>Huamuxtitlán</t>
  </si>
  <si>
    <t>Huitzuco De Los Figueroa</t>
  </si>
  <si>
    <t>Iguala De La Independencia</t>
  </si>
  <si>
    <t>Igualapa</t>
  </si>
  <si>
    <t>Iliatenco</t>
  </si>
  <si>
    <t>Ixcateopan De Cuauhtémoc</t>
  </si>
  <si>
    <t>José Joaquin De Herrera</t>
  </si>
  <si>
    <t>Juan R. Escudero</t>
  </si>
  <si>
    <t>Juchitán</t>
  </si>
  <si>
    <t>La Unión De Isidoro Montes De Oca</t>
  </si>
  <si>
    <t>Leonardo Bravo</t>
  </si>
  <si>
    <t>Malinaltepec</t>
  </si>
  <si>
    <t>Marquelia</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</si>
  <si>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</si>
  <si>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</si>
  <si>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</si>
  <si>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</si>
  <si>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</si>
  <si>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</si>
  <si>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</si>
  <si>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</si>
  <si>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</si>
  <si>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</si>
  <si>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</si>
  <si>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</si>
  <si>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</si>
  <si>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</si>
  <si>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</si>
  <si>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</si>
  <si>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</si>
  <si>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</si>
  <si>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</si>
  <si>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</si>
  <si>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</si>
  <si>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</si>
  <si>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</si>
  <si>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</si>
  <si>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</si>
  <si>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</si>
  <si>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Xalpatláhuac</t>
  </si>
  <si>
    <t>Xochihuehuetlán</t>
  </si>
  <si>
    <t>Xochistlahuaca</t>
  </si>
  <si>
    <t>Zapotitlán Tablas</t>
  </si>
  <si>
    <t>Zihuatanejo De Azueta</t>
  </si>
  <si>
    <t>Zirándaro</t>
  </si>
  <si>
    <t>Zitlala</t>
  </si>
  <si>
    <t>Acatlán</t>
  </si>
  <si>
    <t>Acaxochitlán</t>
  </si>
  <si>
    <t>Actopan</t>
  </si>
  <si>
    <t>Agua Blanca De Iturbide</t>
  </si>
  <si>
    <t>Ajacuba</t>
  </si>
  <si>
    <t>Alfajayucan</t>
  </si>
  <si>
    <t>Almoloya</t>
  </si>
  <si>
    <t>Apan</t>
  </si>
  <si>
    <t>Atitalaquia</t>
  </si>
  <si>
    <t>Atlapexco</t>
  </si>
  <si>
    <t>Atotonilco De Tula</t>
  </si>
  <si>
    <t>Atotonilco El Grande</t>
  </si>
  <si>
    <t>Calnali</t>
  </si>
  <si>
    <t>Cardonal</t>
  </si>
  <si>
    <t>Chapantongo</t>
  </si>
  <si>
    <t>Chapulhuacán</t>
  </si>
  <si>
    <t>Chilcuautla</t>
  </si>
  <si>
    <t>Cuautepec De Hinojosa</t>
  </si>
  <si>
    <t>El Arenal</t>
  </si>
  <si>
    <t>Eloxochitlán</t>
  </si>
  <si>
    <t>Emiliano Zapata</t>
  </si>
  <si>
    <t>Epazoyucan</t>
  </si>
  <si>
    <t>Huasca De Ocampo</t>
  </si>
  <si>
    <t>Huautla</t>
  </si>
  <si>
    <t>Huazalingo</t>
  </si>
  <si>
    <t>Huehuetla</t>
  </si>
  <si>
    <t>Huejutla De Reyes</t>
  </si>
  <si>
    <t>Huichapan</t>
  </si>
  <si>
    <t>Ixmiquilpan</t>
  </si>
  <si>
    <t>Jacala De Ledezma</t>
  </si>
  <si>
    <t>Jaltocán</t>
  </si>
  <si>
    <t>Juárez Hidalgo</t>
  </si>
  <si>
    <t>La Misión</t>
  </si>
  <si>
    <t>Lolotla</t>
  </si>
  <si>
    <t>Metepec</t>
  </si>
  <si>
    <t>Metztitlán</t>
  </si>
  <si>
    <t>Mineral De La Reforma</t>
  </si>
  <si>
    <t>Mineral Del Chico</t>
  </si>
  <si>
    <t>Mineral Del Monte</t>
  </si>
  <si>
    <t>Mixquiahuala De Juárez</t>
  </si>
  <si>
    <t>Molango De Escamilla</t>
  </si>
  <si>
    <t>Nicolás Flores</t>
  </si>
  <si>
    <t>Nopala De Villagrán</t>
  </si>
  <si>
    <t>Omitlán De Juárez</t>
  </si>
  <si>
    <t>Pachuca De Soto</t>
  </si>
  <si>
    <t>Pacula</t>
  </si>
  <si>
    <t>Pisaflores</t>
  </si>
  <si>
    <t>Progreso De Obregón</t>
  </si>
  <si>
    <t>San Agustín Metzquititlán</t>
  </si>
  <si>
    <t>San Agustín Tlaxiaca</t>
  </si>
  <si>
    <t>San Bartolo Tutotepec</t>
  </si>
  <si>
    <t>San Felipe Orizatlán</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</si>
  <si>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</si>
  <si>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</si>
  <si>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</si>
  <si>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</si>
  <si>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</si>
  <si>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</si>
  <si>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</si>
  <si>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</si>
  <si>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</si>
  <si>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</si>
  <si>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</si>
  <si>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</si>
  <si>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Tezontepec De Aldama</t>
  </si>
  <si>
    <t>Tianguistengo</t>
  </si>
  <si>
    <t>Tizayuca</t>
  </si>
  <si>
    <t>Tlahuelilpan</t>
  </si>
  <si>
    <t>Tlahuiltepa</t>
  </si>
  <si>
    <t>Tlanalapa</t>
  </si>
  <si>
    <t>Tlanchinol</t>
  </si>
  <si>
    <t>Tlaxcoapan</t>
  </si>
  <si>
    <t>Tolcayuca</t>
  </si>
  <si>
    <t>Tula De Allende</t>
  </si>
  <si>
    <t>Tulancingo De Bravo</t>
  </si>
  <si>
    <t>Villa De Tezontepec</t>
  </si>
  <si>
    <t>Xochiatipan</t>
  </si>
  <si>
    <t>Xochicoatlán</t>
  </si>
  <si>
    <t>Yahualica</t>
  </si>
  <si>
    <t>Zacualtipán De Ángeles</t>
  </si>
  <si>
    <t>Zapotlán De Juárez</t>
  </si>
  <si>
    <t>Zempoala</t>
  </si>
  <si>
    <t>Zimapán</t>
  </si>
  <si>
    <t>Acatic</t>
  </si>
  <si>
    <t>Acatlán De Juárez</t>
  </si>
  <si>
    <t>Ahualulco De Mercado</t>
  </si>
  <si>
    <t>Amacueca</t>
  </si>
  <si>
    <t>Amatitán</t>
  </si>
  <si>
    <t>Ameca</t>
  </si>
  <si>
    <t>Arandas</t>
  </si>
  <si>
    <t>Atemajac De Brizuela</t>
  </si>
  <si>
    <t>Atengo</t>
  </si>
  <si>
    <t>Atenguillo</t>
  </si>
  <si>
    <t>Atotonilco El Alto</t>
  </si>
  <si>
    <t>Atoyac</t>
  </si>
  <si>
    <t>Autlán De Navarro</t>
  </si>
  <si>
    <t>Ayotlán</t>
  </si>
  <si>
    <t>Ayutla</t>
  </si>
  <si>
    <t>Bolaños</t>
  </si>
  <si>
    <t>Cabo Corrientes</t>
  </si>
  <si>
    <t>Cañadas De Obregón</t>
  </si>
  <si>
    <t>Casimiro Castillo</t>
  </si>
  <si>
    <t>Chapala</t>
  </si>
  <si>
    <t>Chimaltitán</t>
  </si>
  <si>
    <t>Chiquilistlán</t>
  </si>
  <si>
    <t>Cihuatlán</t>
  </si>
  <si>
    <t>Colotlán</t>
  </si>
  <si>
    <t>Concepción De Buenos Aires</t>
  </si>
  <si>
    <t>Cuautitlán De García Barragán</t>
  </si>
  <si>
    <t>Cuautla</t>
  </si>
  <si>
    <t>Cuquío</t>
  </si>
  <si>
    <t>Degollado</t>
  </si>
  <si>
    <t>Ejutla</t>
  </si>
  <si>
    <t>El Grullo</t>
  </si>
  <si>
    <t>El Limón</t>
  </si>
  <si>
    <t>El Salto</t>
  </si>
  <si>
    <t>Encarnación De Díaz</t>
  </si>
  <si>
    <t>Etzatlán</t>
  </si>
  <si>
    <t>Guachinango</t>
  </si>
  <si>
    <t>Guadalajara</t>
  </si>
  <si>
    <t>Hostotipaquillo</t>
  </si>
  <si>
    <t>Huejúcar</t>
  </si>
  <si>
    <t>Huejuquilla El Alto</t>
  </si>
  <si>
    <t>Ixtlahuacán De Los Membrillos</t>
  </si>
  <si>
    <t>Ixtlahuacán Del Río</t>
  </si>
  <si>
    <t>Jalostotitlán</t>
  </si>
  <si>
    <t>Jamay</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</si>
  <si>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</si>
  <si>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</si>
  <si>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</si>
  <si>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</si>
  <si>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</si>
  <si>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</si>
  <si>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</si>
  <si>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</si>
  <si>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</si>
  <si>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</si>
  <si>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</si>
  <si>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</si>
  <si>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</si>
  <si>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</si>
  <si>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</si>
  <si>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</si>
  <si>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</si>
  <si>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</si>
  <si>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</si>
  <si>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</si>
  <si>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</si>
  <si>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</si>
  <si>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</si>
  <si>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</si>
  <si>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</si>
  <si>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</si>
  <si>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</si>
  <si>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Martín De Bolaños</t>
  </si>
  <si>
    <t>San Martín Hidalgo</t>
  </si>
  <si>
    <t>San Miguel El Alto</t>
  </si>
  <si>
    <t>San Sebastián Del Oeste</t>
  </si>
  <si>
    <t>Santa María De Los Ángeles</t>
  </si>
  <si>
    <t>Santa María Del Oro</t>
  </si>
  <si>
    <t>Sayula</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</si>
  <si>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</si>
  <si>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</si>
  <si>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</si>
  <si>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</si>
  <si>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</si>
  <si>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</si>
  <si>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</si>
  <si>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</si>
  <si>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</si>
  <si>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</si>
  <si>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</si>
  <si>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</si>
  <si>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</si>
  <si>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</si>
  <si>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</si>
  <si>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Tlaquepaque</t>
  </si>
  <si>
    <t>Tolimán</t>
  </si>
  <si>
    <t>Tomatlán</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</si>
  <si>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</si>
  <si>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</si>
  <si>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</si>
  <si>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</si>
  <si>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</si>
  <si>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</si>
  <si>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</si>
  <si>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</si>
  <si>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</si>
  <si>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</si>
  <si>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</si>
  <si>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</si>
  <si>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</si>
  <si>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</si>
  <si>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</si>
  <si>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</si>
  <si>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</si>
  <si>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</si>
  <si>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</si>
  <si>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</si>
  <si>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</si>
  <si>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</si>
  <si>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</si>
  <si>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Acambay</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</si>
  <si>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</si>
  <si>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</si>
  <si>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</si>
  <si>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</si>
  <si>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</si>
  <si>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</si>
  <si>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</si>
  <si>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</si>
  <si>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</si>
  <si>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</si>
  <si>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</si>
  <si>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</si>
  <si>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</si>
  <si>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</si>
  <si>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</si>
  <si>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</si>
  <si>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</si>
  <si>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</si>
  <si>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Chalco</t>
  </si>
  <si>
    <t>Chapa De Mota</t>
  </si>
  <si>
    <t>Chapultepec</t>
  </si>
  <si>
    <t>Chiautla</t>
  </si>
  <si>
    <t>Chicoloapan</t>
  </si>
  <si>
    <t>Chiconcuac</t>
  </si>
  <si>
    <t>Chimalhuacán</t>
  </si>
  <si>
    <t>Coacalco De Berriozábal</t>
  </si>
  <si>
    <t>Coatepec Harinas</t>
  </si>
  <si>
    <t>Cocotitlán</t>
  </si>
  <si>
    <t>Coyotepec</t>
  </si>
  <si>
    <t>Cuautitlán</t>
  </si>
  <si>
    <t>Cuautitlán Izcalli</t>
  </si>
  <si>
    <t>Donato Guerra</t>
  </si>
  <si>
    <t>Ecatepec De Morelos</t>
  </si>
  <si>
    <t>Ecatzingo</t>
  </si>
  <si>
    <t>Huehuetoca</t>
  </si>
  <si>
    <t>Hueypoxtla</t>
  </si>
  <si>
    <t>Huixquilucan</t>
  </si>
  <si>
    <t>Isidro Fabela</t>
  </si>
  <si>
    <t>Ixtapaluca</t>
  </si>
  <si>
    <t>Ixtapan De La Sal</t>
  </si>
  <si>
    <t>Ixtapan Del Oro</t>
  </si>
  <si>
    <t>Ixtlahuaca</t>
  </si>
  <si>
    <t>Jaltenco</t>
  </si>
  <si>
    <t>Jilotepec</t>
  </si>
  <si>
    <t>Jilotzingo</t>
  </si>
  <si>
    <t>Jiquipilco</t>
  </si>
  <si>
    <t>Jocotitlán</t>
  </si>
  <si>
    <t>Joquicingo</t>
  </si>
  <si>
    <t>Juchitepec</t>
  </si>
  <si>
    <t>Lerma</t>
  </si>
  <si>
    <t>Luvianos</t>
  </si>
  <si>
    <t>Malinalco</t>
  </si>
  <si>
    <t>Melchor Ocampo</t>
  </si>
  <si>
    <t>Mexicaltzingo</t>
  </si>
  <si>
    <t>Naucalpan De Juárez</t>
  </si>
  <si>
    <t>Nextlalpan</t>
  </si>
  <si>
    <t>Nezahualcóyotl</t>
  </si>
  <si>
    <t>Nicolás Romero</t>
  </si>
  <si>
    <t>Nopaltepec</t>
  </si>
  <si>
    <t>Ocoyoacac</t>
  </si>
  <si>
    <t>Ocuilan</t>
  </si>
  <si>
    <t>Otumba</t>
  </si>
  <si>
    <t>Otzoloapan</t>
  </si>
  <si>
    <t>Otzolotepec</t>
  </si>
  <si>
    <t>Ozumba</t>
  </si>
  <si>
    <t>Papalotla</t>
  </si>
  <si>
    <t>Polotitlán</t>
  </si>
  <si>
    <t>San Antonio La Isla</t>
  </si>
  <si>
    <t>San Felipe Del Progreso</t>
  </si>
  <si>
    <t>San José Del Rincón</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</si>
  <si>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</si>
  <si>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</si>
  <si>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</si>
  <si>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</si>
  <si>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</si>
  <si>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</si>
  <si>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</si>
  <si>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</si>
  <si>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</si>
  <si>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</si>
  <si>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</si>
  <si>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</si>
  <si>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</si>
  <si>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</si>
  <si>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</si>
  <si>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</si>
  <si>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Teoloyucán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</si>
  <si>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</si>
  <si>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</si>
  <si>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</si>
  <si>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</si>
  <si>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</si>
  <si>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</si>
  <si>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</si>
  <si>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</si>
  <si>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</si>
  <si>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</si>
  <si>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</si>
  <si>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</si>
  <si>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</si>
  <si>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</si>
  <si>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</si>
  <si>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Tonanitla</t>
  </si>
  <si>
    <t>Tonatico</t>
  </si>
  <si>
    <t>Tultepec</t>
  </si>
  <si>
    <t>Tultitlán</t>
  </si>
  <si>
    <t>Valle De Bravo</t>
  </si>
  <si>
    <t>Valle De Chalco Solidaridad</t>
  </si>
  <si>
    <t>Villa De Allende</t>
  </si>
  <si>
    <t>Villa Del Carbón</t>
  </si>
  <si>
    <t>Villa Victoria</t>
  </si>
  <si>
    <t>Xalatlaco</t>
  </si>
  <si>
    <t>Xonacatlán</t>
  </si>
  <si>
    <t>Zacazonapan</t>
  </si>
  <si>
    <t>Zacualpan</t>
  </si>
  <si>
    <t>Zinacantepec</t>
  </si>
  <si>
    <t>Zumpahuacán</t>
  </si>
  <si>
    <t>Zumpango</t>
  </si>
  <si>
    <t>Acuitzio</t>
  </si>
  <si>
    <t>Aguililla</t>
  </si>
  <si>
    <t>Angamacutiro</t>
  </si>
  <si>
    <t>Angangueo</t>
  </si>
  <si>
    <t>Apatzingán</t>
  </si>
  <si>
    <t>Aporo</t>
  </si>
  <si>
    <t>Aquila</t>
  </si>
  <si>
    <t>Ario</t>
  </si>
  <si>
    <t>Briseñas</t>
  </si>
  <si>
    <t>Buenavista</t>
  </si>
  <si>
    <t>Carácuaro</t>
  </si>
  <si>
    <t>Charapan</t>
  </si>
  <si>
    <t>Charo</t>
  </si>
  <si>
    <t>Chavinda</t>
  </si>
  <si>
    <t>Cherán</t>
  </si>
  <si>
    <t>Chilchota</t>
  </si>
  <si>
    <t>Chinicuila</t>
  </si>
  <si>
    <t>Chucándiro</t>
  </si>
  <si>
    <t>Churintzio</t>
  </si>
  <si>
    <t>Churumuco</t>
  </si>
  <si>
    <t>Coahuayana</t>
  </si>
  <si>
    <t>Coalcomán De Vázquez Pallares</t>
  </si>
  <si>
    <t>Coeneo</t>
  </si>
  <si>
    <t>Cojumatlán De Régules</t>
  </si>
  <si>
    <t>Contepec</t>
  </si>
  <si>
    <t>Copándaro</t>
  </si>
  <si>
    <t>Cotija</t>
  </si>
  <si>
    <t>Cuitzeo</t>
  </si>
  <si>
    <t>Ecuandureo</t>
  </si>
  <si>
    <t>Epitacio Huerta</t>
  </si>
  <si>
    <t>Erongarícuaro</t>
  </si>
  <si>
    <t>Gabriel Zamora</t>
  </si>
  <si>
    <t>Huandacareo</t>
  </si>
  <si>
    <t>Huaniqueo</t>
  </si>
  <si>
    <t>Huetamo</t>
  </si>
  <si>
    <t>Huiramba</t>
  </si>
  <si>
    <t>Indaparapeo</t>
  </si>
  <si>
    <t>Irimbo</t>
  </si>
  <si>
    <t>Ixtlán</t>
  </si>
  <si>
    <t>Jacona</t>
  </si>
  <si>
    <t>Jiquilpan</t>
  </si>
  <si>
    <t>José Sixto Verduzco</t>
  </si>
  <si>
    <t>Jungapeo</t>
  </si>
  <si>
    <t>La Huacana</t>
  </si>
  <si>
    <t>La Piedad</t>
  </si>
  <si>
    <t>Lagunillas</t>
  </si>
  <si>
    <t>Lázaro Cárdenas</t>
  </si>
  <si>
    <t>Los Reyes</t>
  </si>
  <si>
    <t>Madero</t>
  </si>
  <si>
    <t>Maravatío</t>
  </si>
  <si>
    <t>Marcos Castellanos</t>
  </si>
  <si>
    <t>Morelia</t>
  </si>
  <si>
    <t>Múgica</t>
  </si>
  <si>
    <t>Nahuatzen</t>
  </si>
  <si>
    <t>Nocupétaro</t>
  </si>
  <si>
    <t>Nuevo Parangaricutiro</t>
  </si>
  <si>
    <t>Nuevo Urecho</t>
  </si>
  <si>
    <t>Numarán</t>
  </si>
  <si>
    <t>Pajacuarán</t>
  </si>
  <si>
    <t>Panindícuaro</t>
  </si>
  <si>
    <t>Paracho</t>
  </si>
  <si>
    <t>Parácuaro</t>
  </si>
  <si>
    <t>Pátzcuaro</t>
  </si>
  <si>
    <t>Penjamillo</t>
  </si>
  <si>
    <t>Peribán</t>
  </si>
  <si>
    <t>Purépero</t>
  </si>
  <si>
    <t>Puruándiro</t>
  </si>
  <si>
    <t>Queréndaro</t>
  </si>
  <si>
    <t>Quiroga</t>
  </si>
  <si>
    <t>Sahuayo</t>
  </si>
  <si>
    <t>Salvador Escalante</t>
  </si>
  <si>
    <t>Santa Ana Maya</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</si>
  <si>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</si>
  <si>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</si>
  <si>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</si>
  <si>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</si>
  <si>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</si>
  <si>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</si>
  <si>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</si>
  <si>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</si>
  <si>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</si>
  <si>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</si>
  <si>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</si>
  <si>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</si>
  <si>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</si>
  <si>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</si>
  <si>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</si>
  <si>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</si>
  <si>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</si>
  <si>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</si>
  <si>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</si>
  <si>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</si>
  <si>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</si>
  <si>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</si>
  <si>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</si>
  <si>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</si>
  <si>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</si>
  <si>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</si>
  <si>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</si>
  <si>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</si>
  <si>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</si>
  <si>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</si>
  <si>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</si>
  <si>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</si>
  <si>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</si>
  <si>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</si>
  <si>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</si>
  <si>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</si>
  <si>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</si>
  <si>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</si>
  <si>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</si>
  <si>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</si>
  <si>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</si>
  <si>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</si>
  <si>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</si>
  <si>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</si>
  <si>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</si>
  <si>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</si>
  <si>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</si>
  <si>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Temoac</t>
  </si>
  <si>
    <t>Tepalcingo</t>
  </si>
  <si>
    <t>Tepoztlán</t>
  </si>
  <si>
    <t>Tetecala</t>
  </si>
  <si>
    <t>Tetela Del Volcán</t>
  </si>
  <si>
    <t>Tlalnepantla</t>
  </si>
  <si>
    <t>Tlaltizapán</t>
  </si>
  <si>
    <t>Tlaquiltenango</t>
  </si>
  <si>
    <t>Tlayacapan</t>
  </si>
  <si>
    <t>Totolapan</t>
  </si>
  <si>
    <t>Xochitepec</t>
  </si>
  <si>
    <t>Yautepec</t>
  </si>
  <si>
    <t>Yecapixtla</t>
  </si>
  <si>
    <t>Zacatepec</t>
  </si>
  <si>
    <t>Acaponeta</t>
  </si>
  <si>
    <t>Ahuacatlán</t>
  </si>
  <si>
    <t>Amatlán De Cañas</t>
  </si>
  <si>
    <t>Bahía De Banderas</t>
  </si>
  <si>
    <t>Compostela</t>
  </si>
  <si>
    <t>Del Nayar</t>
  </si>
  <si>
    <t>Huajicori</t>
  </si>
  <si>
    <t>Ixtlán Del Río</t>
  </si>
  <si>
    <t>Jala</t>
  </si>
  <si>
    <t>La Yesca</t>
  </si>
  <si>
    <t>Rosamorada</t>
  </si>
  <si>
    <t>Ruíz</t>
  </si>
  <si>
    <t>San Blas</t>
  </si>
  <si>
    <t>San Pedro Lagunillas</t>
  </si>
  <si>
    <t>Santiago Ixcuintla</t>
  </si>
  <si>
    <t>Tecuala</t>
  </si>
  <si>
    <t>Tepic</t>
  </si>
  <si>
    <t>Xalisco</t>
  </si>
  <si>
    <t>Agualeguas</t>
  </si>
  <si>
    <t>Anáhuac</t>
  </si>
  <si>
    <t>Apodaca</t>
  </si>
  <si>
    <t>Aramberri</t>
  </si>
  <si>
    <t>Bustamante</t>
  </si>
  <si>
    <t>Cadereyta Jiménez</t>
  </si>
  <si>
    <t>Cerralvo</t>
  </si>
  <si>
    <t>China</t>
  </si>
  <si>
    <t>Ciénega De Flores</t>
  </si>
  <si>
    <t>Dr. Arroyo</t>
  </si>
  <si>
    <t>Dr. Coss</t>
  </si>
  <si>
    <t>Dr. González</t>
  </si>
  <si>
    <t>García</t>
  </si>
  <si>
    <t>Gral. Bravo</t>
  </si>
  <si>
    <t>Gral. Escobedo</t>
  </si>
  <si>
    <t>Gral. Terán</t>
  </si>
  <si>
    <t>Gral. Treviño</t>
  </si>
  <si>
    <t>Gral. Zaragoza</t>
  </si>
  <si>
    <t>Gral. Zuazua</t>
  </si>
  <si>
    <t>Higueras</t>
  </si>
  <si>
    <t>Hualahuises</t>
  </si>
  <si>
    <t>Iturbide</t>
  </si>
  <si>
    <t>Lampazos De Naranjo</t>
  </si>
  <si>
    <t>Linares</t>
  </si>
  <si>
    <t>Los Aldamas</t>
  </si>
  <si>
    <t>Los Herreras</t>
  </si>
  <si>
    <t>Los Ramones</t>
  </si>
  <si>
    <t>Marín</t>
  </si>
  <si>
    <t>Mier Y Noriega</t>
  </si>
  <si>
    <t>Mina</t>
  </si>
  <si>
    <t>Montemorelos</t>
  </si>
  <si>
    <t>Monterrey</t>
  </si>
  <si>
    <t>Parás</t>
  </si>
  <si>
    <t>Pesquería</t>
  </si>
  <si>
    <t>Rayones</t>
  </si>
  <si>
    <t>Sabinas Hidalgo</t>
  </si>
  <si>
    <t>Salinas Victoria</t>
  </si>
  <si>
    <t>San Nicolás De Los Garza</t>
  </si>
  <si>
    <t>San Pedro Garza García</t>
  </si>
  <si>
    <t>Santiago</t>
  </si>
  <si>
    <t>Vallecillo</t>
  </si>
  <si>
    <t>Villaldama</t>
  </si>
  <si>
    <t>Abejones</t>
  </si>
  <si>
    <t>Acatlán De Pérez Figueroa</t>
  </si>
  <si>
    <t>Ánimas Trujano</t>
  </si>
  <si>
    <t>Asunción Cacalotepec</t>
  </si>
  <si>
    <t>Asunción Cuyotepeji</t>
  </si>
  <si>
    <t>Asunción Ixtaltepec</t>
  </si>
  <si>
    <t>Asunción Nochixtlán</t>
  </si>
  <si>
    <t>Asunción Ocotlán</t>
  </si>
  <si>
    <t>Asunción Tlacolulita</t>
  </si>
  <si>
    <t>Ayoquezco De Aldama</t>
  </si>
  <si>
    <t>Ayotzintepec</t>
  </si>
  <si>
    <t>Calihualá</t>
  </si>
  <si>
    <t>Candelaria Loxicha</t>
  </si>
  <si>
    <t>Capulálpam De Méndez</t>
  </si>
  <si>
    <t>Chahuites</t>
  </si>
  <si>
    <t>Chalcatongo De Hidalgo</t>
  </si>
  <si>
    <t>Chiquihuitlán De Benito Juárez</t>
  </si>
  <si>
    <t>Ciénega De Zimatlán</t>
  </si>
  <si>
    <t>Ciudad Ixtepec</t>
  </si>
  <si>
    <t>Coatecas Altas</t>
  </si>
  <si>
    <t>Coicoyán De Las Flores</t>
  </si>
  <si>
    <t>Concepción Buenavista</t>
  </si>
  <si>
    <t>Concepción Pápalo</t>
  </si>
  <si>
    <t>Constancia Del Rosario</t>
  </si>
  <si>
    <t>Cosolapa</t>
  </si>
  <si>
    <t>Cosoltepec</t>
  </si>
  <si>
    <t>Cuilápam De Guerrero</t>
  </si>
  <si>
    <t>Cuyamecalco Villa De Zaragoza</t>
  </si>
  <si>
    <t>El Barrio De La Soledad</t>
  </si>
  <si>
    <t>El Espinal</t>
  </si>
  <si>
    <t>Eloxochitlán De Flores Magón</t>
  </si>
  <si>
    <t>Fresnillo De Trujano</t>
  </si>
  <si>
    <t>Guadalupe De Ramírez</t>
  </si>
  <si>
    <t>Guadalupe Etla</t>
  </si>
  <si>
    <t>Guelatao De Juárez</t>
  </si>
  <si>
    <t>Guevea De Humboldt</t>
  </si>
  <si>
    <t>Heroica Ciudad De Ejutla De Crespo</t>
  </si>
  <si>
    <t>Heroica Ciudad De Huajuapan De León</t>
  </si>
  <si>
    <t>Heroica Ciudad De Juchitán De Zaragoza</t>
  </si>
  <si>
    <t>Heroica Ciudad De Tlaxiaco</t>
  </si>
  <si>
    <t>Huautepec</t>
  </si>
  <si>
    <t>Huautla De Jiménez</t>
  </si>
  <si>
    <t>Ixpantepec Nieves</t>
  </si>
  <si>
    <t>Ixtlán De Juárez</t>
  </si>
  <si>
    <t>La Compañía</t>
  </si>
  <si>
    <t>La Pe</t>
  </si>
  <si>
    <t>La Reforma</t>
  </si>
  <si>
    <t>La Trinidad Vista Hermosa</t>
  </si>
  <si>
    <t>Loma Bonita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</si>
  <si>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</si>
  <si>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</si>
  <si>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</si>
  <si>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</si>
  <si>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</si>
  <si>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</si>
  <si>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</si>
  <si>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</si>
  <si>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</si>
  <si>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</si>
  <si>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Mariscala De Juárez</t>
  </si>
  <si>
    <t>Mártires De Tacubaya</t>
  </si>
  <si>
    <t>Matías Romero Avendaño</t>
  </si>
  <si>
    <t>Mazatlán Villa De Flores</t>
  </si>
  <si>
    <t>Mesones Hidalgo</t>
  </si>
  <si>
    <t>Miahuatlán De Porfirio Díaz</t>
  </si>
  <si>
    <t>Mixistlán De La Reforma</t>
  </si>
  <si>
    <t>Monjas</t>
  </si>
  <si>
    <t>Natividad</t>
  </si>
  <si>
    <t>Nazareno Etla</t>
  </si>
  <si>
    <t>Nejapa De Madero</t>
  </si>
  <si>
    <t>Nuevo Zoquiápam</t>
  </si>
  <si>
    <t>Oaxaca De Juárez</t>
  </si>
  <si>
    <t>Ocotlán De Morelos</t>
  </si>
  <si>
    <t>Pinotepa De Don Luis</t>
  </si>
  <si>
    <t>Pluma Hidalgo</t>
  </si>
  <si>
    <t>Putla Villa De Guerrero</t>
  </si>
  <si>
    <t>Reforma De Pineda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</si>
  <si>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</si>
  <si>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</si>
  <si>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</si>
  <si>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</si>
  <si>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</si>
  <si>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</si>
  <si>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</si>
  <si>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</si>
  <si>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</si>
  <si>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</si>
  <si>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</si>
  <si>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</si>
  <si>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</si>
  <si>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</si>
  <si>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</si>
  <si>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</si>
  <si>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</si>
  <si>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</si>
  <si>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</si>
  <si>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</si>
  <si>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</si>
  <si>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</si>
  <si>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</si>
  <si>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</si>
  <si>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</si>
  <si>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</si>
  <si>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</si>
  <si>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</si>
  <si>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</si>
  <si>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</si>
  <si>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</si>
  <si>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</si>
  <si>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</si>
  <si>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</si>
  <si>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</si>
  <si>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</si>
  <si>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</si>
  <si>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</si>
  <si>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</si>
  <si>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 Soyaltepec</t>
  </si>
  <si>
    <t>San Bartolo Yautepec</t>
  </si>
  <si>
    <t>San Bartolomé Ayautla</t>
  </si>
  <si>
    <t>San Bartolomé Loxicha</t>
  </si>
  <si>
    <t>San Bartolomé Quialana</t>
  </si>
  <si>
    <t>San Bartolomé Yucuañe</t>
  </si>
  <si>
    <t>San Bartolomé Zoogocho</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</si>
  <si>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</si>
  <si>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</si>
  <si>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</si>
  <si>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</si>
  <si>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</si>
  <si>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</si>
  <si>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</si>
  <si>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</si>
  <si>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</si>
  <si>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</si>
  <si>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</si>
  <si>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</si>
  <si>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</si>
  <si>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</si>
  <si>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</si>
  <si>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</si>
  <si>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</si>
  <si>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</si>
  <si>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</si>
  <si>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</si>
  <si>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</si>
  <si>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</si>
  <si>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</si>
  <si>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</si>
  <si>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</si>
  <si>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</si>
  <si>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</si>
  <si>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</si>
  <si>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</si>
  <si>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</si>
  <si>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</si>
  <si>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</si>
  <si>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</si>
  <si>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</si>
  <si>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</si>
  <si>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</si>
  <si>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</si>
  <si>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</si>
  <si>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</si>
  <si>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</si>
  <si>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</si>
  <si>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Jerónimo Tlacochahuaya</t>
  </si>
  <si>
    <t>San Jorge Nuchita</t>
  </si>
  <si>
    <t>San José Ayuquila</t>
  </si>
  <si>
    <t>San José Chiltepec</t>
  </si>
  <si>
    <t>San José Del Peñasco</t>
  </si>
  <si>
    <t>San José Del Progreso</t>
  </si>
  <si>
    <t>San José Estancia Grande</t>
  </si>
  <si>
    <t>San José Independencia</t>
  </si>
  <si>
    <t>San José Lachiguiri</t>
  </si>
  <si>
    <t>San José Tenango</t>
  </si>
  <si>
    <t>San Juan Achiutla</t>
  </si>
  <si>
    <t>San Juan Atepec</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</si>
  <si>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</si>
  <si>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</si>
  <si>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</si>
  <si>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</si>
  <si>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</si>
  <si>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</si>
  <si>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</si>
  <si>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</si>
  <si>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</si>
  <si>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</si>
  <si>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</si>
  <si>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</si>
  <si>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Chicomezúchil</t>
  </si>
  <si>
    <t>San Juan Chilateca</t>
  </si>
  <si>
    <t>San Juan Cieneguilla</t>
  </si>
  <si>
    <t>San Juan Coatzóspam</t>
  </si>
  <si>
    <t>San Juan Colorado</t>
  </si>
  <si>
    <t>San Juan Comaltepec</t>
  </si>
  <si>
    <t>San Juan Cotzocón</t>
  </si>
  <si>
    <t>San Juan De Los Cués</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</si>
  <si>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</si>
  <si>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</si>
  <si>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</si>
  <si>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</si>
  <si>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</si>
  <si>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</si>
  <si>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</si>
  <si>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</si>
  <si>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</si>
  <si>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</si>
  <si>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</si>
  <si>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</si>
  <si>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</si>
  <si>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</si>
  <si>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</si>
  <si>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</si>
  <si>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</si>
  <si>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</si>
  <si>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</si>
  <si>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</si>
  <si>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</si>
  <si>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</si>
  <si>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</si>
  <si>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</si>
  <si>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</si>
  <si>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</si>
  <si>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</si>
  <si>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</si>
  <si>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</si>
  <si>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</si>
  <si>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</si>
  <si>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</si>
  <si>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</si>
  <si>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</si>
  <si>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</si>
  <si>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</si>
  <si>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</si>
  <si>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</si>
  <si>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</si>
  <si>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</si>
  <si>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</si>
  <si>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</si>
  <si>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</si>
  <si>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</si>
  <si>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</si>
  <si>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</si>
  <si>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</si>
  <si>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</si>
  <si>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</si>
  <si>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</si>
  <si>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</si>
  <si>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</si>
  <si>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</si>
  <si>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</si>
  <si>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</si>
  <si>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</si>
  <si>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</si>
  <si>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</si>
  <si>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</si>
  <si>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</si>
  <si>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</si>
  <si>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</si>
  <si>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</si>
  <si>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</si>
  <si>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</si>
  <si>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</si>
  <si>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</si>
  <si>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</si>
  <si>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</si>
  <si>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</si>
  <si>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</si>
  <si>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</si>
  <si>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</si>
  <si>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</si>
  <si>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</si>
  <si>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</si>
  <si>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</si>
  <si>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</si>
  <si>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</si>
  <si>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</si>
  <si>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</si>
  <si>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</si>
  <si>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</si>
  <si>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</si>
  <si>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</si>
  <si>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</si>
  <si>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</si>
  <si>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</si>
  <si>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</si>
  <si>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</si>
  <si>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</si>
  <si>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</si>
  <si>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</si>
  <si>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</si>
  <si>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</si>
  <si>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</si>
  <si>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</si>
  <si>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</si>
  <si>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</si>
  <si>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</si>
  <si>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</si>
  <si>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</si>
  <si>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</si>
  <si>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</si>
  <si>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</si>
  <si>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</si>
  <si>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Comitancillo</t>
  </si>
  <si>
    <t>San Pedro Coxcaltepec Cántaros</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</si>
  <si>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</si>
  <si>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</si>
  <si>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</si>
  <si>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</si>
  <si>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</si>
  <si>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</si>
  <si>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</si>
  <si>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</si>
  <si>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</si>
  <si>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</si>
  <si>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</si>
  <si>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</si>
  <si>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 -Dto. 22 -</t>
  </si>
  <si>
    <t>San Pedro Mixtepec -Dto. 26 -</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</si>
  <si>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</si>
  <si>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</si>
  <si>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</si>
  <si>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</si>
  <si>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</si>
  <si>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</si>
  <si>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</si>
  <si>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</si>
  <si>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</si>
  <si>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</si>
  <si>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</si>
  <si>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</si>
  <si>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</si>
  <si>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</si>
  <si>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San Pedro Y San Pablo Ayutla</t>
  </si>
  <si>
    <t>San Pedro Y San Pablo Teposcolula</t>
  </si>
  <si>
    <t>San Pedro Y San Pablo Tequixtepec</t>
  </si>
  <si>
    <t>San Pedro Yaneri</t>
  </si>
  <si>
    <t>San Pedro Yólox</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</si>
  <si>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</si>
  <si>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</si>
  <si>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</si>
  <si>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</si>
  <si>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</si>
  <si>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</si>
  <si>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</si>
  <si>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</si>
  <si>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</si>
  <si>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</si>
  <si>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</si>
  <si>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</si>
  <si>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 Vicente Coatlán</t>
  </si>
  <si>
    <t>San Vicente Lachixío</t>
  </si>
  <si>
    <t>San Vicente Nuñú</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</si>
  <si>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</si>
  <si>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</si>
  <si>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</si>
  <si>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</si>
  <si>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</si>
  <si>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</si>
  <si>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</si>
  <si>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</si>
  <si>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</si>
  <si>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</si>
  <si>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</si>
  <si>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</si>
  <si>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</si>
  <si>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</si>
  <si>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</si>
  <si>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</si>
  <si>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</si>
  <si>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</si>
  <si>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</si>
  <si>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</si>
  <si>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</si>
  <si>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</si>
  <si>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</si>
  <si>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</si>
  <si>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</si>
  <si>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</si>
  <si>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</si>
  <si>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</si>
  <si>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</si>
  <si>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</si>
  <si>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</si>
  <si>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</si>
  <si>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</si>
  <si>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</si>
  <si>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</si>
  <si>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</si>
  <si>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 Zaragoza</t>
  </si>
  <si>
    <t>Santa Inés Del Monte</t>
  </si>
  <si>
    <t>Santa Inés Yatzeche</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</si>
  <si>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</si>
  <si>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</si>
  <si>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</si>
  <si>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</si>
  <si>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</si>
  <si>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</si>
  <si>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</si>
  <si>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</si>
  <si>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</si>
  <si>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</si>
  <si>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</si>
  <si>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</si>
  <si>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</si>
  <si>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</si>
  <si>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</si>
  <si>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</si>
  <si>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</si>
  <si>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</si>
  <si>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</si>
  <si>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</si>
  <si>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</si>
  <si>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</si>
  <si>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</si>
  <si>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</si>
  <si>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</si>
  <si>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</si>
  <si>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</si>
  <si>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</si>
  <si>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</si>
  <si>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</si>
  <si>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</si>
  <si>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</si>
  <si>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</si>
  <si>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</si>
  <si>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</si>
  <si>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</si>
  <si>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</si>
  <si>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</si>
  <si>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</si>
  <si>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</si>
  <si>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</si>
  <si>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</si>
  <si>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</si>
  <si>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</si>
  <si>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</si>
  <si>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</si>
  <si>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</si>
  <si>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</si>
  <si>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</si>
  <si>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</si>
  <si>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</si>
  <si>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</si>
  <si>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</si>
  <si>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</si>
  <si>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</si>
  <si>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</si>
  <si>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</si>
  <si>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</si>
  <si>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</si>
  <si>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</si>
  <si>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</si>
  <si>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</si>
  <si>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</si>
  <si>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</si>
  <si>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</si>
  <si>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</si>
  <si>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</si>
  <si>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</si>
  <si>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</si>
  <si>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</si>
  <si>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</si>
  <si>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</si>
  <si>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</si>
  <si>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</si>
  <si>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</si>
  <si>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</si>
  <si>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</si>
  <si>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</si>
  <si>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</si>
  <si>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</si>
  <si>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</si>
  <si>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</si>
  <si>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</si>
  <si>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</si>
  <si>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</si>
  <si>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</si>
  <si>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</si>
  <si>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</si>
  <si>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Niltepec</t>
  </si>
  <si>
    <t>Santiago Nundiche</t>
  </si>
  <si>
    <t>Santiago Nuyoó</t>
  </si>
  <si>
    <t>Santiago Pinotepa Nacional</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</si>
  <si>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</si>
  <si>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</si>
  <si>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</si>
  <si>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</si>
  <si>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</si>
  <si>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</si>
  <si>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</si>
  <si>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</si>
  <si>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</si>
  <si>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</si>
  <si>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</si>
  <si>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</si>
  <si>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</si>
  <si>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</si>
  <si>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</si>
  <si>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</si>
  <si>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</si>
  <si>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</si>
  <si>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</si>
  <si>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</si>
  <si>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</si>
  <si>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</si>
  <si>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</si>
  <si>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</si>
  <si>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</si>
  <si>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</si>
  <si>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</si>
  <si>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</si>
  <si>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</si>
  <si>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</si>
  <si>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</si>
  <si>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</si>
  <si>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</si>
  <si>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</si>
  <si>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</si>
  <si>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</si>
  <si>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</si>
  <si>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</si>
  <si>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</si>
  <si>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</si>
  <si>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</si>
  <si>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 Tomás Jalieza</t>
  </si>
  <si>
    <t>Santo Tomás Mazaltepec</t>
  </si>
  <si>
    <t>Santo Tomás Ocotepec</t>
  </si>
  <si>
    <t>Santo Tomás Tamazulapan</t>
  </si>
  <si>
    <t>Santos Reyes Nopala</t>
  </si>
  <si>
    <t>Santos Reyes Pápalo</t>
  </si>
  <si>
    <t>Santos Reyes Tepejillo</t>
  </si>
  <si>
    <t>Santos Reyes Yucuná</t>
  </si>
  <si>
    <t>Silacayoápam</t>
  </si>
  <si>
    <t>Sitio De Xitlapehua</t>
  </si>
  <si>
    <t>Soledad Etla</t>
  </si>
  <si>
    <t>Tamazulápam Del Espíritu Santo</t>
  </si>
  <si>
    <t>Tanetze De Zaragoza</t>
  </si>
  <si>
    <t>Taniche</t>
  </si>
  <si>
    <t>Tataltepec De Valdés</t>
  </si>
  <si>
    <t>Teococuilco De Marcos Pérez</t>
  </si>
  <si>
    <t>Teotitlán De Flores Magón</t>
  </si>
  <si>
    <t>Teotitlán Del Valle</t>
  </si>
  <si>
    <t>Teotongo</t>
  </si>
  <si>
    <t>Tepelmeme Villa De Morelos</t>
  </si>
  <si>
    <t>Tezoatlán De Segura Y Luna</t>
  </si>
  <si>
    <t>Tlacolula De Matamoros</t>
  </si>
  <si>
    <t>Tlacotepec Plumas</t>
  </si>
  <si>
    <t>Tlalixtac De Cabrera</t>
  </si>
  <si>
    <t>Totontepec Villa De Morelos</t>
  </si>
  <si>
    <t>Trinidad Zaachila</t>
  </si>
  <si>
    <t>Unión Hidalgo</t>
  </si>
  <si>
    <t>Valerio Trujano</t>
  </si>
  <si>
    <t>Villa De Chilapa De Díaz</t>
  </si>
  <si>
    <t>Villa De Etla</t>
  </si>
  <si>
    <t>Villa De Tamazulápam Del Progreso</t>
  </si>
  <si>
    <t>Villa De Tututepec De Melchor Ocampo</t>
  </si>
  <si>
    <t>Villa De Zaachila</t>
  </si>
  <si>
    <t>Villa Díaz Ordaz</t>
  </si>
  <si>
    <t>Villa Sola De Vega</t>
  </si>
  <si>
    <t>Villa Talea De Castro</t>
  </si>
  <si>
    <t>Villa Tejúpam De La Unión</t>
  </si>
  <si>
    <t>Yaxe</t>
  </si>
  <si>
    <t>Yogana</t>
  </si>
  <si>
    <t>Yutanduchi De Guerrero</t>
  </si>
  <si>
    <t>Zapotitlán Del Río</t>
  </si>
  <si>
    <t>Zapotitlán Lagunas</t>
  </si>
  <si>
    <t>Zapotitlán Palmas</t>
  </si>
  <si>
    <t>Zimatlán De Álvarez</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</si>
  <si>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</si>
  <si>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</si>
  <si>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</si>
  <si>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</si>
  <si>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</si>
  <si>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</si>
  <si>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</si>
  <si>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</si>
  <si>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</si>
  <si>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</si>
  <si>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</si>
  <si>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</si>
  <si>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</si>
  <si>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</si>
  <si>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</si>
  <si>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</si>
  <si>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Atlequizayan</t>
  </si>
  <si>
    <t>Atlixco</t>
  </si>
  <si>
    <t>Atoyatempan</t>
  </si>
  <si>
    <t>Atzala</t>
  </si>
  <si>
    <t>Atzitzihuacán</t>
  </si>
  <si>
    <t>Atzitzintla</t>
  </si>
  <si>
    <t>Axutla</t>
  </si>
  <si>
    <t>Ayotoxco De Guerrero</t>
  </si>
  <si>
    <t>Calpan</t>
  </si>
  <si>
    <t>Caltepec</t>
  </si>
  <si>
    <t>Camocuautla</t>
  </si>
  <si>
    <t>Cañada Morelos</t>
  </si>
  <si>
    <t>Caxhuacan</t>
  </si>
  <si>
    <t>Chalchicomula De Sesma</t>
  </si>
  <si>
    <t>Chapulco</t>
  </si>
  <si>
    <t>Chiautzingo</t>
  </si>
  <si>
    <t>Chichiquila</t>
  </si>
  <si>
    <t>Chiconcuautla</t>
  </si>
  <si>
    <t>Chietla</t>
  </si>
  <si>
    <t>Chigmecatitlán</t>
  </si>
  <si>
    <t>Chignahuapan</t>
  </si>
  <si>
    <t>Chignautla</t>
  </si>
  <si>
    <t>Chila</t>
  </si>
  <si>
    <t>Chila De La Sal</t>
  </si>
  <si>
    <t>Chilchotla</t>
  </si>
  <si>
    <t>Chinantla</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</si>
  <si>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</si>
  <si>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</si>
  <si>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</si>
  <si>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</si>
  <si>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</si>
  <si>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</si>
  <si>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</si>
  <si>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</si>
  <si>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</si>
  <si>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</si>
  <si>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</si>
  <si>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</si>
  <si>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</si>
  <si>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</si>
  <si>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Domingo Arenas</t>
  </si>
  <si>
    <t>Epatlán</t>
  </si>
  <si>
    <t>Esperanza</t>
  </si>
  <si>
    <t>Francisco Z. Mena</t>
  </si>
  <si>
    <t>General Felipe Ángeles</t>
  </si>
  <si>
    <t>Hermenegildo Galeana</t>
  </si>
  <si>
    <t>Honey</t>
  </si>
  <si>
    <t>Huaquechula</t>
  </si>
  <si>
    <t>Huatlatlauca</t>
  </si>
  <si>
    <t>Huauchinango</t>
  </si>
  <si>
    <t>Huehuetlán El Chico</t>
  </si>
  <si>
    <t>Huehuetlán El Grande</t>
  </si>
  <si>
    <t>Huejotzingo</t>
  </si>
  <si>
    <t>Hueyapan</t>
  </si>
  <si>
    <t>Hueytamalco</t>
  </si>
  <si>
    <t>Hueytlalpan</t>
  </si>
  <si>
    <t>Huitzilan De Serdán</t>
  </si>
  <si>
    <t>Huitziltepec</t>
  </si>
  <si>
    <t>Ixcamilpa De Guerrero</t>
  </si>
  <si>
    <t>Ixcaquixtla</t>
  </si>
  <si>
    <t>Ixtacamaxtitlán</t>
  </si>
  <si>
    <t>Ixtepec</t>
  </si>
  <si>
    <t>Izúcar De Matamoros</t>
  </si>
  <si>
    <t>Jalpan</t>
  </si>
  <si>
    <t>Jolalpan</t>
  </si>
  <si>
    <t>Jonotla</t>
  </si>
  <si>
    <t>Jopala</t>
  </si>
  <si>
    <t>Juan C. Bonilla</t>
  </si>
  <si>
    <t>Juan Galindo</t>
  </si>
  <si>
    <t>Juan N. Méndez</t>
  </si>
  <si>
    <t>La Magdalena Tlatlauquitepec</t>
  </si>
  <si>
    <t>Lafragua</t>
  </si>
  <si>
    <t>Libres</t>
  </si>
  <si>
    <t>Los Reyes De Juárez</t>
  </si>
  <si>
    <t>Mazapiltepec De Juárez</t>
  </si>
  <si>
    <t>Mixtla</t>
  </si>
  <si>
    <t>Molcaxac</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</si>
  <si>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</si>
  <si>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</si>
  <si>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</si>
  <si>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</si>
  <si>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</si>
  <si>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</si>
  <si>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</si>
  <si>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</si>
  <si>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</si>
  <si>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</si>
  <si>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</si>
  <si>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</si>
  <si>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</si>
  <si>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</si>
  <si>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</si>
  <si>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</si>
  <si>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</si>
  <si>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</si>
  <si>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</si>
  <si>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</si>
  <si>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</si>
  <si>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</si>
  <si>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</si>
  <si>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</si>
  <si>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</si>
  <si>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</si>
  <si>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</si>
  <si>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</si>
  <si>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</si>
  <si>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</si>
  <si>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</si>
  <si>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</si>
  <si>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</si>
  <si>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</si>
  <si>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</si>
  <si>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</si>
  <si>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</si>
  <si>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</si>
  <si>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</si>
  <si>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</si>
  <si>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</si>
  <si>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</si>
  <si>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</si>
  <si>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</si>
  <si>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</si>
  <si>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</si>
  <si>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</si>
  <si>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</si>
  <si>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</si>
  <si>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</si>
  <si>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</si>
  <si>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</si>
  <si>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</si>
  <si>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</si>
  <si>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</si>
  <si>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</si>
  <si>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</si>
  <si>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</si>
  <si>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</si>
  <si>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</si>
  <si>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</si>
  <si>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</si>
  <si>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</si>
  <si>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</si>
  <si>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</si>
  <si>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</si>
  <si>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</si>
  <si>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</si>
  <si>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</si>
  <si>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</si>
  <si>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</si>
  <si>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</si>
  <si>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Tlachichuca</t>
  </si>
  <si>
    <t>Tlacotepec De Benito Juárez</t>
  </si>
  <si>
    <t>Tlacuilotepec</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</si>
  <si>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</si>
  <si>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</si>
  <si>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</si>
  <si>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</si>
  <si>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</si>
  <si>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</si>
  <si>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</si>
  <si>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</si>
  <si>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</si>
  <si>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</si>
  <si>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</si>
  <si>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</si>
  <si>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</si>
  <si>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</si>
  <si>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</si>
  <si>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</si>
  <si>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</si>
  <si>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</si>
  <si>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</si>
  <si>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</si>
  <si>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</si>
  <si>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</si>
  <si>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</si>
  <si>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</si>
  <si>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</si>
  <si>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</si>
  <si>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</si>
  <si>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</si>
  <si>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</si>
  <si>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</si>
  <si>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</si>
  <si>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</si>
  <si>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</si>
  <si>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</si>
  <si>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</si>
  <si>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Amealco De Bonfil</t>
  </si>
  <si>
    <t>Arroyo Seco</t>
  </si>
  <si>
    <t>Cadereyta De Montes</t>
  </si>
  <si>
    <t>Colón</t>
  </si>
  <si>
    <t>Corregidora</t>
  </si>
  <si>
    <t>El Marqués</t>
  </si>
  <si>
    <t>Ezequiel Montes</t>
  </si>
  <si>
    <t>Huimilpan</t>
  </si>
  <si>
    <t>Jalpan De Serra</t>
  </si>
  <si>
    <t>Landa De Matamoros</t>
  </si>
  <si>
    <t>Pedro Escobedo</t>
  </si>
  <si>
    <t>Peñamiller</t>
  </si>
  <si>
    <t>Pinal De Amoles</t>
  </si>
  <si>
    <t>San Joaquín</t>
  </si>
  <si>
    <t>Tequisquiapan</t>
  </si>
  <si>
    <t>Bacalar</t>
  </si>
  <si>
    <t>Cozumel</t>
  </si>
  <si>
    <t>Felipe Carrillo Puerto</t>
  </si>
  <si>
    <t>Isla Mujeres</t>
  </si>
  <si>
    <t>José María Morelos</t>
  </si>
  <si>
    <t>Othón P. Blanco</t>
  </si>
  <si>
    <t>Solidaridad</t>
  </si>
  <si>
    <t>Tulum</t>
  </si>
  <si>
    <t>Ahualulco</t>
  </si>
  <si>
    <t>Alaquines</t>
  </si>
  <si>
    <t>Aquismón</t>
  </si>
  <si>
    <t>Armadillo De Los Infante</t>
  </si>
  <si>
    <t>Axtla De Terrazas</t>
  </si>
  <si>
    <t>Cárdenas</t>
  </si>
  <si>
    <t>Catorce</t>
  </si>
  <si>
    <t>Cedral</t>
  </si>
  <si>
    <t>Cerritos</t>
  </si>
  <si>
    <t>Cerro De San Pedro</t>
  </si>
  <si>
    <t>Charcas</t>
  </si>
  <si>
    <t>Ciudad Del Maíz</t>
  </si>
  <si>
    <t>Ciudad Fernández</t>
  </si>
  <si>
    <t>Ciudad Valles</t>
  </si>
  <si>
    <t>Ebano</t>
  </si>
  <si>
    <t>El Naranjo</t>
  </si>
  <si>
    <t>Guadalcázar</t>
  </si>
  <si>
    <t>Huehuetlán</t>
  </si>
  <si>
    <t>Matehuala</t>
  </si>
  <si>
    <t>Matlapa</t>
  </si>
  <si>
    <t>Mexquitic De Carmona</t>
  </si>
  <si>
    <t>Moctezuma</t>
  </si>
  <si>
    <t>Rioverde</t>
  </si>
  <si>
    <t>Salinas</t>
  </si>
  <si>
    <t>San Antonio</t>
  </si>
  <si>
    <t>San Ciro De Acosta</t>
  </si>
  <si>
    <t>San Martín Chalchicuautla</t>
  </si>
  <si>
    <t>San Nicolás Tolentino</t>
  </si>
  <si>
    <t>San Vicente Tancuayalab</t>
  </si>
  <si>
    <t>Santa María Del Río</t>
  </si>
  <si>
    <t>Santo Domingo</t>
  </si>
  <si>
    <t>Soledad De Graciano Sánchez</t>
  </si>
  <si>
    <t>Tamasopo</t>
  </si>
  <si>
    <t>Tamazunchale</t>
  </si>
  <si>
    <t>Tampacán</t>
  </si>
  <si>
    <t>Tampamolón Corona</t>
  </si>
  <si>
    <t>Tamuín</t>
  </si>
  <si>
    <t>Tancanhuitz</t>
  </si>
  <si>
    <t>Tanlajás</t>
  </si>
  <si>
    <t>Tanquián De Escobedo</t>
  </si>
  <si>
    <t>Tierra Nueva</t>
  </si>
  <si>
    <t>Vanegas</t>
  </si>
  <si>
    <t>Venado</t>
  </si>
  <si>
    <t>Villa De Arista</t>
  </si>
  <si>
    <t>Villa De Arriaga</t>
  </si>
  <si>
    <t>Villa De Guadalupe</t>
  </si>
  <si>
    <t>Villa De La Paz</t>
  </si>
  <si>
    <t>Villa De Ramos</t>
  </si>
  <si>
    <t>Villa De Reyes</t>
  </si>
  <si>
    <t>Villa Juárez</t>
  </si>
  <si>
    <t>Xilitla</t>
  </si>
  <si>
    <t>Ahome</t>
  </si>
  <si>
    <t>Angostura</t>
  </si>
  <si>
    <t>Badiraguato</t>
  </si>
  <si>
    <t>Choix</t>
  </si>
  <si>
    <t>Concordia</t>
  </si>
  <si>
    <t>Cosalá</t>
  </si>
  <si>
    <t>Culiacán</t>
  </si>
  <si>
    <t>El Fuerte</t>
  </si>
  <si>
    <t>Elota</t>
  </si>
  <si>
    <t>Escuinapa</t>
  </si>
  <si>
    <t>Guasave</t>
  </si>
  <si>
    <t>Mazatlán</t>
  </si>
  <si>
    <t>Mocorito</t>
  </si>
  <si>
    <t>Navolato</t>
  </si>
  <si>
    <t>Salvador Alvarado</t>
  </si>
  <si>
    <t>San Ignacio</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</si>
  <si>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</si>
  <si>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</si>
  <si>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</si>
  <si>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</si>
  <si>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</si>
  <si>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</si>
  <si>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</si>
  <si>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</si>
  <si>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</si>
  <si>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</si>
  <si>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</si>
  <si>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</si>
  <si>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</si>
  <si>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</si>
  <si>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</si>
  <si>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</si>
  <si>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</si>
  <si>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</si>
  <si>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</si>
  <si>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</si>
  <si>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Cucurpe</t>
  </si>
  <si>
    <t>Cumpas</t>
  </si>
  <si>
    <t>Divisaderos</t>
  </si>
  <si>
    <t>Empalme</t>
  </si>
  <si>
    <t>Etchojoa</t>
  </si>
  <si>
    <t>Fronteras</t>
  </si>
  <si>
    <t>General Plutarco Elías Calles</t>
  </si>
  <si>
    <t>Granados</t>
  </si>
  <si>
    <t>Guaymas</t>
  </si>
  <si>
    <t>Hermosillo</t>
  </si>
  <si>
    <t>Huachinera</t>
  </si>
  <si>
    <t>Huásabas</t>
  </si>
  <si>
    <t>Huatabampo</t>
  </si>
  <si>
    <t>Huépac</t>
  </si>
  <si>
    <t>Imuris</t>
  </si>
  <si>
    <t>La Colorada</t>
  </si>
  <si>
    <t>Naco</t>
  </si>
  <si>
    <t>Nácori Chico</t>
  </si>
  <si>
    <t>Nacozari De García</t>
  </si>
  <si>
    <t>Navojoa</t>
  </si>
  <si>
    <t>Nogales</t>
  </si>
  <si>
    <t>Onavas</t>
  </si>
  <si>
    <t>Opodepe</t>
  </si>
  <si>
    <t>Oquitoa</t>
  </si>
  <si>
    <t>Pitiquito</t>
  </si>
  <si>
    <t>Puerto Peñasco</t>
  </si>
  <si>
    <t>Quiriego</t>
  </si>
  <si>
    <t>Sahuaripa</t>
  </si>
  <si>
    <t>San Felipe De Jesús</t>
  </si>
  <si>
    <t>San Ignacio Río Muerto</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</si>
  <si>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</si>
  <si>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</si>
  <si>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</si>
  <si>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</si>
  <si>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</si>
  <si>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</si>
  <si>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</si>
  <si>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</si>
  <si>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</si>
  <si>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</si>
  <si>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</si>
  <si>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</si>
  <si>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</si>
  <si>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</si>
  <si>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Balancán</t>
  </si>
  <si>
    <t>Centla</t>
  </si>
  <si>
    <t>Centro</t>
  </si>
  <si>
    <t>Comalcalco</t>
  </si>
  <si>
    <t>Cunduacán</t>
  </si>
  <si>
    <t>Huimanguillo</t>
  </si>
  <si>
    <t>Jalapa</t>
  </si>
  <si>
    <t>Jalpa De Méndez</t>
  </si>
  <si>
    <t>Jonuta</t>
  </si>
  <si>
    <t>Macuspana</t>
  </si>
  <si>
    <t>Nacajuca</t>
  </si>
  <si>
    <t>Paraíso</t>
  </si>
  <si>
    <t>Tacotalpa</t>
  </si>
  <si>
    <t>Teapa</t>
  </si>
  <si>
    <t>Tenosique</t>
  </si>
  <si>
    <t>Altamira</t>
  </si>
  <si>
    <t>Antiguo Morelos</t>
  </si>
  <si>
    <t>Burgos</t>
  </si>
  <si>
    <t>Casas</t>
  </si>
  <si>
    <t>Ciudad Madero</t>
  </si>
  <si>
    <t>Cruillas</t>
  </si>
  <si>
    <t>El Mante</t>
  </si>
  <si>
    <t>González</t>
  </si>
  <si>
    <t>Güémez</t>
  </si>
  <si>
    <t>Gustavo Díaz Ordaz</t>
  </si>
  <si>
    <t>Jaumave</t>
  </si>
  <si>
    <t>Llera</t>
  </si>
  <si>
    <t>Mainero</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</si>
  <si>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</si>
  <si>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</si>
  <si>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</si>
  <si>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</si>
  <si>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</si>
  <si>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</si>
  <si>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</si>
  <si>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</si>
  <si>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</si>
  <si>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</si>
  <si>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</si>
  <si>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</si>
  <si>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</si>
  <si>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</si>
  <si>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</si>
  <si>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</si>
  <si>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Acuamanala De Miguel Hidalgo</t>
  </si>
  <si>
    <t>Amaxac De Guerrero</t>
  </si>
  <si>
    <t>Apetatitlán De Antonio Carvajal</t>
  </si>
  <si>
    <t>Apizaco</t>
  </si>
  <si>
    <t>Atlangatepec</t>
  </si>
  <si>
    <t>Atltzayanca</t>
  </si>
  <si>
    <t>Calpulalpan</t>
  </si>
  <si>
    <t>Chiautempan</t>
  </si>
  <si>
    <t>Contla De Juan Cuamatzi</t>
  </si>
  <si>
    <t>Cuapiaxtla</t>
  </si>
  <si>
    <t>Cuaxomulco</t>
  </si>
  <si>
    <t>El Carmen Tequexquitla</t>
  </si>
  <si>
    <t>Españita</t>
  </si>
  <si>
    <t>Huamantla</t>
  </si>
  <si>
    <t>Hueyotlipan</t>
  </si>
  <si>
    <t>Ixtacuixtla De Mariano Matamoros</t>
  </si>
  <si>
    <t>Ixtenco</t>
  </si>
  <si>
    <t>La Magdalena Tlaltelulco</t>
  </si>
  <si>
    <t>Mazatecochco De José María Morelos</t>
  </si>
  <si>
    <t>Muñoz De Domingo Arenas</t>
  </si>
  <si>
    <t>Nanacamilpa De Mariano Arista</t>
  </si>
  <si>
    <t>Natívitas</t>
  </si>
  <si>
    <t>Panotla</t>
  </si>
  <si>
    <t>Papalotla De Xicohténcatl</t>
  </si>
  <si>
    <t>San Damián Texóloc</t>
  </si>
  <si>
    <t>San Francisco Tetlanohcan</t>
  </si>
  <si>
    <t>San Jerónimo Zacualpan</t>
  </si>
  <si>
    <t>San José Teacalco</t>
  </si>
  <si>
    <t>San Juan Huactzinco</t>
  </si>
  <si>
    <t>San Lorenzo Axocomanitla</t>
  </si>
  <si>
    <t>San Lucas Tecopilco</t>
  </si>
  <si>
    <t>San Pablo Del Monte</t>
  </si>
  <si>
    <t>Sanctórum De Lázaro Cárdenas</t>
  </si>
  <si>
    <t>Santa Ana Nopalucan</t>
  </si>
  <si>
    <t>Santa Apolonia Teacalco</t>
  </si>
  <si>
    <t>Santa Catarina Ayometla</t>
  </si>
  <si>
    <t>Santa Cruz Quilehtla</t>
  </si>
  <si>
    <t>Santa Cruz Tlaxcala</t>
  </si>
  <si>
    <t>Santa Isabel Xiloxoxtla</t>
  </si>
  <si>
    <t>Teolocholco</t>
  </si>
  <si>
    <t>Tepetitla De Lardizábal</t>
  </si>
  <si>
    <t>Tepeyanco</t>
  </si>
  <si>
    <t>Terrenate</t>
  </si>
  <si>
    <t>Tetla De La Solidaridad</t>
  </si>
  <si>
    <t>Tetlatlahuca</t>
  </si>
  <si>
    <t>Tocatlán</t>
  </si>
  <si>
    <t>Totolac</t>
  </si>
  <si>
    <t>Tzompantepec</t>
  </si>
  <si>
    <t>Xaloztoc</t>
  </si>
  <si>
    <t>Xaltocan</t>
  </si>
  <si>
    <t>Xicohtzinco</t>
  </si>
  <si>
    <t>Yauhquemehcan</t>
  </si>
  <si>
    <t>Zacatelco</t>
  </si>
  <si>
    <t>Ziltlaltépec De Trinidad Sánchez Santos</t>
  </si>
  <si>
    <t>Acayucan</t>
  </si>
  <si>
    <t>Acula</t>
  </si>
  <si>
    <t>Acultzingo</t>
  </si>
  <si>
    <t>Agua Dulce</t>
  </si>
  <si>
    <t>Álamo Temapache</t>
  </si>
  <si>
    <t>Alpatláhuac</t>
  </si>
  <si>
    <t>Alto Lucero De Gutiérrez Barrios</t>
  </si>
  <si>
    <t>Altotonga</t>
  </si>
  <si>
    <t>Alvarado</t>
  </si>
  <si>
    <t>Amatitlán</t>
  </si>
  <si>
    <t>Amatlán De Los Reyes</t>
  </si>
  <si>
    <t>Angel R. Cabada</t>
  </si>
  <si>
    <t>Apazapan</t>
  </si>
  <si>
    <t>Astacinga</t>
  </si>
  <si>
    <t>Atlahuilco</t>
  </si>
  <si>
    <t>Atzacan</t>
  </si>
  <si>
    <t>Atzalan</t>
  </si>
  <si>
    <t>Ayahualulco</t>
  </si>
  <si>
    <t>Banderilla</t>
  </si>
  <si>
    <t>Boca Del Río</t>
  </si>
  <si>
    <t>Calcahualco</t>
  </si>
  <si>
    <t>Camarón De Tejeda</t>
  </si>
  <si>
    <t>Camerino Z. Mendoza</t>
  </si>
  <si>
    <t>Carlos A. Carrillo</t>
  </si>
  <si>
    <t>Carrillo Puerto</t>
  </si>
  <si>
    <t>Castillo De Teayo</t>
  </si>
  <si>
    <t>Catemaco</t>
  </si>
  <si>
    <t>Cazones De Herrera</t>
  </si>
  <si>
    <t>Cerro Azul</t>
  </si>
  <si>
    <t>Chacaltianguis</t>
  </si>
  <si>
    <t>Chalma</t>
  </si>
  <si>
    <t>Chiconamel</t>
  </si>
  <si>
    <t>Chiconquiaco</t>
  </si>
  <si>
    <t>Chicontepec</t>
  </si>
  <si>
    <t>Chinameca</t>
  </si>
  <si>
    <t>Chinampa De Gorostiza</t>
  </si>
  <si>
    <t>Chocamán</t>
  </si>
  <si>
    <t>Chontla</t>
  </si>
  <si>
    <t>Chumatlán</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</si>
  <si>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</si>
  <si>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</si>
  <si>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</si>
  <si>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</si>
  <si>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</si>
  <si>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</si>
  <si>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</si>
  <si>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</si>
  <si>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</si>
  <si>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</si>
  <si>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</si>
  <si>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</si>
  <si>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</si>
  <si>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</si>
  <si>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</si>
  <si>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</si>
  <si>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</si>
  <si>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</si>
  <si>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El Higo</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</si>
  <si>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</si>
  <si>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</si>
  <si>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</si>
  <si>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</si>
  <si>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</si>
  <si>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</si>
  <si>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</si>
  <si>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</si>
  <si>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</si>
  <si>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</si>
  <si>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</si>
  <si>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</si>
  <si>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</si>
  <si>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</si>
  <si>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 Madero</t>
  </si>
  <si>
    <t>Ixhuatlán Del Café</t>
  </si>
  <si>
    <t>Ixhuatlán Del Sureste</t>
  </si>
  <si>
    <t>Ixhuatlancillo</t>
  </si>
  <si>
    <t>Ixmatlahuacan</t>
  </si>
  <si>
    <t>Ixtaczoquitlán</t>
  </si>
  <si>
    <t>Jalacingo</t>
  </si>
  <si>
    <t>Jalcomulco</t>
  </si>
  <si>
    <t>Jáltipan</t>
  </si>
  <si>
    <t>Jamapa</t>
  </si>
  <si>
    <t>Jesús Carranza</t>
  </si>
  <si>
    <t>José Azueta</t>
  </si>
  <si>
    <t>Juan Rodríguez Clara</t>
  </si>
  <si>
    <t>Juchique De Ferrer</t>
  </si>
  <si>
    <t>La Antigua</t>
  </si>
  <si>
    <t>La Perla</t>
  </si>
  <si>
    <t>Landero Y Coss</t>
  </si>
  <si>
    <t>Las Choapas</t>
  </si>
  <si>
    <t>Las Minas</t>
  </si>
  <si>
    <t>Las Vigas De Ramírez</t>
  </si>
  <si>
    <t>Lerdo De Tejada</t>
  </si>
  <si>
    <t>Maltrata</t>
  </si>
  <si>
    <t>Manlio Fabio Altamirano</t>
  </si>
  <si>
    <t>Mariano Escobedo</t>
  </si>
  <si>
    <t>Martínez De La Torre</t>
  </si>
  <si>
    <t>Mecatlán</t>
  </si>
  <si>
    <t>Mecayapan</t>
  </si>
  <si>
    <t>Medellín</t>
  </si>
  <si>
    <t>Miahuatlán</t>
  </si>
  <si>
    <t>Misantla</t>
  </si>
  <si>
    <t>Mixtla De Altamirano</t>
  </si>
  <si>
    <t>Moloacán</t>
  </si>
  <si>
    <t>Nanchital De Lázaro Cárdenas Del Río</t>
  </si>
  <si>
    <t>Naolinco</t>
  </si>
  <si>
    <t>Naranjal</t>
  </si>
  <si>
    <t>Naranjos Amatlán</t>
  </si>
  <si>
    <t>Nautla</t>
  </si>
  <si>
    <t>Oluta</t>
  </si>
  <si>
    <t>Omealca</t>
  </si>
  <si>
    <t>Orizaba</t>
  </si>
  <si>
    <t>Otatitlán</t>
  </si>
  <si>
    <t>Oteapan</t>
  </si>
  <si>
    <t>Ozuluama De Mascareñas</t>
  </si>
  <si>
    <t>Pajapan</t>
  </si>
  <si>
    <t>Pánuco</t>
  </si>
  <si>
    <t>Papantla</t>
  </si>
  <si>
    <t>Paso De Ovejas</t>
  </si>
  <si>
    <t>Paso Del Macho</t>
  </si>
  <si>
    <t>Perote</t>
  </si>
  <si>
    <t>Platón Sánchez</t>
  </si>
  <si>
    <t>Playa Vicente</t>
  </si>
  <si>
    <t>Poza Rica De Hidalgo</t>
  </si>
  <si>
    <t>Pueblo Viejo</t>
  </si>
  <si>
    <t>Puente Nacional</t>
  </si>
  <si>
    <t>Rafael Delgado</t>
  </si>
  <si>
    <t>Rafael Lucio</t>
  </si>
  <si>
    <t>Río Blanco</t>
  </si>
  <si>
    <t>Saltabarranca</t>
  </si>
  <si>
    <t>San Andrés Tenejapan</t>
  </si>
  <si>
    <t>San Andrés Tuxtla</t>
  </si>
  <si>
    <t>San Juan Evangelista</t>
  </si>
  <si>
    <t>San Rafael</t>
  </si>
  <si>
    <t>Santiago Sochiapan</t>
  </si>
  <si>
    <t>Santiago Tuxtla</t>
  </si>
  <si>
    <t>Sayula De Alemán</t>
  </si>
  <si>
    <t>Sochiapa</t>
  </si>
  <si>
    <t>Soconusco</t>
  </si>
  <si>
    <t>Soledad Atzompa</t>
  </si>
  <si>
    <t>Soledad De Doblado</t>
  </si>
  <si>
    <t>Soteapan</t>
  </si>
  <si>
    <t>Tamalín</t>
  </si>
  <si>
    <t>Tamiahua</t>
  </si>
  <si>
    <t>Tampico Alto</t>
  </si>
  <si>
    <t>Tancoco</t>
  </si>
  <si>
    <t>Tantima</t>
  </si>
  <si>
    <t>Tantoyuca</t>
  </si>
  <si>
    <t>Tatahuicapan De Juárez</t>
  </si>
  <si>
    <t>Tatatila</t>
  </si>
  <si>
    <t>Tecolutla</t>
  </si>
  <si>
    <t>Tehuipango</t>
  </si>
  <si>
    <t>Tempoal</t>
  </si>
  <si>
    <t>Tenampa</t>
  </si>
  <si>
    <t>Tenochtitlán</t>
  </si>
  <si>
    <t>Teocelo</t>
  </si>
  <si>
    <t>Tepatlaxco</t>
  </si>
  <si>
    <t>Tepetlán</t>
  </si>
  <si>
    <t>Texcatepec</t>
  </si>
  <si>
    <t>Texhuacán</t>
  </si>
  <si>
    <t>Texistepec</t>
  </si>
  <si>
    <t>Tezonapa</t>
  </si>
  <si>
    <t>Tihuatlán</t>
  </si>
  <si>
    <t>Tlachichilco</t>
  </si>
  <si>
    <t>Tlacojalpan</t>
  </si>
  <si>
    <t>Tlacolulan</t>
  </si>
  <si>
    <t>Tlacotalpan</t>
  </si>
  <si>
    <t>Tlacotepec De Mejía</t>
  </si>
  <si>
    <t>Tlalixcoyan</t>
  </si>
  <si>
    <t>Tlalnelhuayocan</t>
  </si>
  <si>
    <t>Tlaltetela</t>
  </si>
  <si>
    <t>Tlapacoyan</t>
  </si>
  <si>
    <t>Tlaquilpa</t>
  </si>
  <si>
    <t>Tlilapan</t>
  </si>
  <si>
    <t>Tonayán</t>
  </si>
  <si>
    <t>Totutla</t>
  </si>
  <si>
    <t>Tres Valles</t>
  </si>
  <si>
    <t>Tuxtilla</t>
  </si>
  <si>
    <t>Ursulo Galván</t>
  </si>
  <si>
    <t>Uxpanapa</t>
  </si>
  <si>
    <t>Vega De Alatorre</t>
  </si>
  <si>
    <t>Villa Aldama</t>
  </si>
  <si>
    <t>Xalapa</t>
  </si>
  <si>
    <t>Xico</t>
  </si>
  <si>
    <t>Xoxocotla</t>
  </si>
  <si>
    <t>Yanga</t>
  </si>
  <si>
    <t>Yecuatla</t>
  </si>
  <si>
    <t>Zentla</t>
  </si>
  <si>
    <t>Zongolica</t>
  </si>
  <si>
    <t>Zontecomatlán De López Y Fuentes</t>
  </si>
  <si>
    <t>Zozocolco De Hidalgo</t>
  </si>
  <si>
    <t>Abalá</t>
  </si>
  <si>
    <t>Acanceh</t>
  </si>
  <si>
    <t>Akil</t>
  </si>
  <si>
    <t>Baca</t>
  </si>
  <si>
    <t>Bokobá</t>
  </si>
  <si>
    <t>Buctzotz</t>
  </si>
  <si>
    <t>Cacalchén</t>
  </si>
  <si>
    <t>Calotmul</t>
  </si>
  <si>
    <t>Cansahcab</t>
  </si>
  <si>
    <t>Cantamayec</t>
  </si>
  <si>
    <t>Celestún</t>
  </si>
  <si>
    <t>Cenotillo</t>
  </si>
  <si>
    <t>Chacsinkín</t>
  </si>
  <si>
    <t>Chankom</t>
  </si>
  <si>
    <t>Chapab</t>
  </si>
  <si>
    <t>Chemax</t>
  </si>
  <si>
    <t>Chichimilá</t>
  </si>
  <si>
    <t>Chicxulub Pueblo</t>
  </si>
  <si>
    <t>Chikindzonot</t>
  </si>
  <si>
    <t>Chocholá</t>
  </si>
  <si>
    <t>Chumayel</t>
  </si>
  <si>
    <t>Conkal</t>
  </si>
  <si>
    <t>Cuncunul</t>
  </si>
  <si>
    <t>Cuzamá</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</si>
  <si>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</si>
  <si>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</si>
  <si>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</si>
  <si>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</si>
  <si>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</si>
  <si>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</si>
  <si>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</si>
  <si>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</si>
  <si>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</si>
  <si>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</si>
  <si>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</si>
  <si>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</si>
  <si>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</si>
  <si>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</si>
  <si>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</si>
  <si>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</si>
  <si>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</si>
  <si>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</si>
  <si>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</si>
  <si>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</si>
  <si>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</si>
  <si>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</si>
  <si>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</si>
  <si>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</si>
  <si>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</si>
  <si>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</si>
  <si>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</si>
  <si>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</si>
  <si>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</si>
  <si>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</si>
  <si>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</si>
  <si>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</si>
  <si>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</si>
  <si>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</si>
  <si>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</si>
  <si>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</si>
  <si>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</si>
  <si>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</si>
  <si>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</si>
  <si>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</si>
  <si>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</si>
  <si>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</si>
  <si>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</si>
  <si>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</si>
  <si>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</si>
  <si>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</si>
  <si>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</si>
  <si>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</si>
  <si>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</si>
  <si>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</si>
  <si>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</si>
  <si>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</si>
  <si>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</si>
  <si>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</si>
  <si>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</si>
  <si>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</si>
  <si>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</si>
  <si>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</si>
  <si>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</si>
  <si>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</si>
  <si>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</si>
  <si>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</si>
  <si>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</si>
  <si>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</si>
  <si>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</si>
  <si>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</si>
  <si>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</si>
  <si>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</si>
  <si>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</si>
  <si>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</si>
  <si>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</si>
  <si>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</si>
  <si>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</si>
  <si>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</si>
  <si>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</si>
  <si>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</si>
  <si>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</si>
  <si>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</si>
  <si>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</si>
  <si>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Apozol</t>
  </si>
  <si>
    <t>Apulco</t>
  </si>
  <si>
    <t>Atolinga</t>
  </si>
  <si>
    <t>Calera</t>
  </si>
  <si>
    <t>Cañitas De Felipe Pescador</t>
  </si>
  <si>
    <t>Chalchihuites</t>
  </si>
  <si>
    <t>Concepción Del Oro</t>
  </si>
  <si>
    <t>El Plateado De Joaquín Amaro</t>
  </si>
  <si>
    <t>El Salvador</t>
  </si>
  <si>
    <t>Fresnillo</t>
  </si>
  <si>
    <t>Genaro Codina</t>
  </si>
  <si>
    <t>General Enrique Estrada</t>
  </si>
  <si>
    <t>General Francisco R. Murguía</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</si>
  <si>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</si>
  <si>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</si>
  <si>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</si>
  <si>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</si>
  <si>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</si>
  <si>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</si>
  <si>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</si>
  <si>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</si>
  <si>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</si>
  <si>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</si>
  <si>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</si>
  <si>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</si>
  <si>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</si>
  <si>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</si>
  <si>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</si>
  <si>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</si>
  <si>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</si>
  <si>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</si>
  <si>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</si>
  <si>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</si>
  <si>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Santa María De La Paz</t>
  </si>
  <si>
    <t>Sombrerete</t>
  </si>
  <si>
    <t>Susticacán</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</si>
  <si>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</si>
  <si>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</si>
  <si>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</si>
  <si>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</si>
  <si>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</si>
  <si>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</si>
  <si>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</si>
  <si>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</si>
  <si>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</si>
  <si>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</si>
  <si>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</si>
  <si>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Villanueva</t>
  </si>
  <si>
    <t>Artículo científico.</t>
  </si>
  <si>
    <t>Derecho de autor.</t>
  </si>
  <si>
    <t>Derechos de obtentor.</t>
  </si>
  <si>
    <t>Desarrollo tecnológico.</t>
  </si>
  <si>
    <t>Diseño industrial.</t>
  </si>
  <si>
    <t>Dispositivo o prototipo.</t>
  </si>
  <si>
    <t>Libro o capítulo del libro científico.</t>
  </si>
  <si>
    <t>Materiales.</t>
  </si>
  <si>
    <t>Modelos de utilidad.</t>
  </si>
  <si>
    <t>Patentes otorgadas en México.</t>
  </si>
  <si>
    <t>Patentes otorgadas en México al amparo del Tratado de Cooperación en Materia de Patentes.</t>
  </si>
  <si>
    <t>Planta piloto.</t>
  </si>
  <si>
    <t>Producto mínimo viable.</t>
  </si>
  <si>
    <t>Productos tecnológicamente mejorados.</t>
  </si>
  <si>
    <t>Reporte técnico.</t>
  </si>
  <si>
    <t>Solicitudes de patentes en México al amparo del Tratado de Cooperación en Materia de Patentes.</t>
  </si>
  <si>
    <t>Solicitudes de patentes en México.</t>
  </si>
  <si>
    <t>Otro</t>
  </si>
  <si>
    <t>PRODUCTOS TECNOLÓGICOS</t>
  </si>
  <si>
    <t>PRODUCTOS COMPROMETIDOS:</t>
  </si>
  <si>
    <t>PRODUCTOS COMPLETADOS:</t>
  </si>
  <si>
    <t>PRODUCTOS ADICIONALES:</t>
  </si>
  <si>
    <t>3.10</t>
  </si>
  <si>
    <t>3.11</t>
  </si>
  <si>
    <t>3.12</t>
  </si>
  <si>
    <t>3.13</t>
  </si>
  <si>
    <t>3.14</t>
  </si>
  <si>
    <t>3.15</t>
  </si>
  <si>
    <t>3.16</t>
  </si>
  <si>
    <t>3.17</t>
  </si>
  <si>
    <t>3.18</t>
  </si>
  <si>
    <t>3.19</t>
  </si>
  <si>
    <t>3.20</t>
  </si>
  <si>
    <t>3.21</t>
  </si>
  <si>
    <t>ESTATUS</t>
  </si>
  <si>
    <t>SIN INICIAR</t>
  </si>
  <si>
    <t>COMPLETADO</t>
  </si>
  <si>
    <t>EN PROCESO</t>
  </si>
  <si>
    <t>COMPROMISO</t>
  </si>
  <si>
    <t>COMPROMETIDO</t>
  </si>
  <si>
    <t>ESFUERZO ADICIONAL</t>
  </si>
  <si>
    <t>TOTAL DE PRODUCTOS:</t>
  </si>
  <si>
    <t>Identifique la evidencia de cumplimiento (nombre del archivo que adjunta como evidencia)</t>
  </si>
  <si>
    <t>Tipo de producto tecnológico</t>
  </si>
  <si>
    <t>Estatus</t>
  </si>
  <si>
    <r>
      <t xml:space="preserve">Proporcione la información solicitada sobre los productos tecnológicos del proyecto que haya sido beneficiado y que este reportando en este informe, siempre tomando como referencia la </t>
    </r>
    <r>
      <rPr>
        <b/>
        <i/>
        <sz val="10"/>
        <color theme="5"/>
        <rFont val="Montserrat"/>
      </rPr>
      <t>carta de compromisos que fue cargada en el sistema</t>
    </r>
    <r>
      <rPr>
        <i/>
        <sz val="10"/>
        <color theme="1"/>
        <rFont val="Montserrat"/>
      </rPr>
      <t>, es muy importante que</t>
    </r>
    <r>
      <rPr>
        <b/>
        <i/>
        <sz val="10"/>
        <color theme="5"/>
        <rFont val="Montserrat"/>
      </rPr>
      <t xml:space="preserve"> incluya todos los productos tecnológicos comprometidos</t>
    </r>
    <r>
      <rPr>
        <i/>
        <sz val="10"/>
        <color theme="1"/>
        <rFont val="Montserrat"/>
      </rPr>
      <t xml:space="preserve"> aunque estos no hayan sido completados aun. </t>
    </r>
    <r>
      <rPr>
        <b/>
        <i/>
        <sz val="10"/>
        <color theme="7"/>
        <rFont val="Montserrat"/>
      </rPr>
      <t>No es necesario llenar los campos marcados en color amarillo, es importante completar todas las columnas para cada tipo de producto tecnológico.</t>
    </r>
  </si>
  <si>
    <t>PRODUCTOS COMPROMETIDOS COMPLETADOS:</t>
  </si>
  <si>
    <t>NOTA. Para poder considerar el proyecto como concluido deberá haber completado todos los productos comprometidos.</t>
  </si>
  <si>
    <t>Número de CVU</t>
  </si>
  <si>
    <t>Nombre (S)</t>
  </si>
  <si>
    <t>Apellido Paterno</t>
  </si>
  <si>
    <t>Apellido Materno</t>
  </si>
  <si>
    <t>Nivel SNI</t>
  </si>
  <si>
    <t>Correo Electrónico</t>
  </si>
  <si>
    <t>Notas</t>
  </si>
  <si>
    <t>Numero de RCEA</t>
  </si>
  <si>
    <t>Comentarios Adicionales</t>
  </si>
  <si>
    <t>¿Algunos de los investigadores contratados por la empresa y que participan en el proyecto se encuentra dentro del Sistema Nacional de investigadores (SNI)?</t>
  </si>
  <si>
    <t>¿Alguno de los colaboradores o investigadores contratados por la empresas y que participan en el proyecto se encuentra dentro del Registro Conacyt de Evaluadores Acreditados (RCEA)?</t>
  </si>
  <si>
    <t>Cantidad</t>
  </si>
  <si>
    <t>Monto aproximado</t>
  </si>
  <si>
    <t>% Aproximado</t>
  </si>
  <si>
    <t>Monto Aproximado</t>
  </si>
  <si>
    <t>% de ahorro</t>
  </si>
  <si>
    <t>Tipo de ahorro</t>
  </si>
  <si>
    <t>Tomando como referencia los gastos del año predecesor indique en los recuadros cómo se han comportado los ahorros o como espera que estos se comporten en los años señalados, en este caso solamente reporte aquellos ahorros que esten relacionados con el desarrollo del proyecto que se esta reportando.</t>
  </si>
  <si>
    <t>Oportunidades de negocio</t>
  </si>
  <si>
    <t>Derivado del desarrollo del proyecto indique en los recuadros los mercados en los que ha incursionado o pretende ingresar en los años señalados, también indique el monto aproximado de ingresos adicionales que este cambio le generaría.</t>
  </si>
  <si>
    <t>Derivado del desarrollo del proyecto indique en los recuadros los nuevos clientes ha captado o pretende captar en los años señalados, también indique el monto aproximado de ingresos adicionales que este cambio le generaría.</t>
  </si>
  <si>
    <t>Derivado del desarrollo del proyecto indique en los recuadros los proveedores nuevos a los que ha recurrido o recurrirá en los años señalados, también indique el monto aproximado de ingresos adicionales que este cambio le generaría.</t>
  </si>
  <si>
    <t>Sin mencionar el proyecto que esta reportando indique en los recuadros los nuevos proyectos en IDT que han desarrollado  o pretenden desarrollar en los años señalados, también indique el monto aproximado de ingresos adicionales que este cambio le generaría.</t>
  </si>
  <si>
    <t>Otros Impactos y Beneficios</t>
  </si>
  <si>
    <t>¿Cuántas personas recibieron capacitación en 2019?</t>
  </si>
  <si>
    <t>¿Cuánto invirtió en los salarios del personal involucrado en 2019? (Expresar en MXP)</t>
  </si>
  <si>
    <t>¿Cuánto invirtió en capacitación durante 2019? (Expresar en MXP)</t>
  </si>
  <si>
    <t>Completar si alguno de los investigadores involucrados en el proyecto pertenece al RCEA. Oblicatoriamente los nombres, apellidos y correo electrónico.</t>
  </si>
  <si>
    <t>Completar si alguno de los investigadores involucrados en el proyecto pertenece al SNI. Obligatoriamente los nombres, apellidos y correo electrónico.</t>
  </si>
  <si>
    <r>
      <t xml:space="preserve">Proporcione la información solicitada sobre el proyecto que haya sido beneficiado y que este reportando en este informe. </t>
    </r>
    <r>
      <rPr>
        <b/>
        <i/>
        <sz val="10"/>
        <color theme="7"/>
        <rFont val="Montserrat"/>
      </rPr>
      <t>No es necesario completar los campos en color amarillo.</t>
    </r>
  </si>
  <si>
    <t>1.01</t>
  </si>
  <si>
    <t>1.02</t>
  </si>
  <si>
    <t>1.03</t>
  </si>
  <si>
    <t>1.04</t>
  </si>
  <si>
    <t>1.05</t>
  </si>
  <si>
    <t>1.06</t>
  </si>
  <si>
    <t>1.07</t>
  </si>
  <si>
    <t>1.08</t>
  </si>
  <si>
    <t>1.09</t>
  </si>
  <si>
    <t>2.01</t>
  </si>
  <si>
    <t>2.02</t>
  </si>
  <si>
    <t>2.03</t>
  </si>
  <si>
    <t>2.04</t>
  </si>
  <si>
    <t>2.05</t>
  </si>
  <si>
    <t>2.06</t>
  </si>
  <si>
    <t>3.01</t>
  </si>
  <si>
    <t>3.02</t>
  </si>
  <si>
    <t>3.03</t>
  </si>
  <si>
    <t>3.04</t>
  </si>
  <si>
    <t>3.05</t>
  </si>
  <si>
    <t>3.06</t>
  </si>
  <si>
    <t>3.07</t>
  </si>
  <si>
    <t>3.08</t>
  </si>
  <si>
    <t>3.09</t>
  </si>
  <si>
    <t>4.01.A</t>
  </si>
  <si>
    <t>4.01.B</t>
  </si>
  <si>
    <t>4.01.C</t>
  </si>
  <si>
    <t>4.01.D</t>
  </si>
  <si>
    <t>4.02.A</t>
  </si>
  <si>
    <t>4.02.B</t>
  </si>
  <si>
    <t>4.02.C</t>
  </si>
  <si>
    <t>4.02.D</t>
  </si>
  <si>
    <t>4.03.A</t>
  </si>
  <si>
    <t>4.03.B</t>
  </si>
  <si>
    <t>4.03.C</t>
  </si>
  <si>
    <t>4.03.D</t>
  </si>
  <si>
    <t>4.04.A</t>
  </si>
  <si>
    <t>4.04.B</t>
  </si>
  <si>
    <t>4.04.C</t>
  </si>
  <si>
    <t>4.04.D</t>
  </si>
  <si>
    <t>4.05.A</t>
  </si>
  <si>
    <t>4.05.B</t>
  </si>
  <si>
    <t>4.05.C</t>
  </si>
  <si>
    <t>4.05.D</t>
  </si>
  <si>
    <t>4.06.A</t>
  </si>
  <si>
    <t>4.06.B</t>
  </si>
  <si>
    <t>4.06.C</t>
  </si>
  <si>
    <t>4.06.D</t>
  </si>
  <si>
    <t>4.01</t>
  </si>
  <si>
    <t>4.02</t>
  </si>
  <si>
    <t>4.03</t>
  </si>
  <si>
    <t>4.04</t>
  </si>
  <si>
    <t>4.05</t>
  </si>
  <si>
    <t>4.06</t>
  </si>
  <si>
    <t>4.07</t>
  </si>
  <si>
    <t>4.08</t>
  </si>
  <si>
    <t>¿Cuántas personas estan involucradas en el proyecto actualmente?/Investigadores / Personal Especializado</t>
  </si>
  <si>
    <t>¿Cuántas personas estan involucradas en el proyecto actualmente?/TOTAL</t>
  </si>
  <si>
    <t>¿Cuántas personas estan involucradas en el proyecto actualmente?/Técnicos/Operadores</t>
  </si>
  <si>
    <t>¿Cuántos empleos nuevos se generaron apartir del desarrollo del proyecto?/Técnicos/Operadores</t>
  </si>
  <si>
    <t>¿Cuántas personas recibieron capacitación en 2019?/Técnicos/Operadores</t>
  </si>
  <si>
    <t>¿Cuánto invirtio en los salarios del personal nuevo durante 2019? (Expresar en MXP)/Técnicos/Operadores</t>
  </si>
  <si>
    <t>¿Cuánto invirtió en los salarios del personal involucrado en 2019? (Expresar en MXP)/Técnicos/Operadores</t>
  </si>
  <si>
    <t>¿Cuánto invirtió en capacitación durante 2019? (Expresar en MXP)/Técnicos/Operadores</t>
  </si>
  <si>
    <t>¿Cuántas personas estan involucradas en el proyecto actualmente?/Administrativos</t>
  </si>
  <si>
    <t>¿Cuántos empleos nuevos se generaron apartir del desarrollo del proyecto?/Administrativos</t>
  </si>
  <si>
    <t>¿Cuántas personas recibieron capacitación en 2019?/Administrativos</t>
  </si>
  <si>
    <t>¿Cuánto invirtio en los salarios del personal nuevo durante 2019? (Expresar en MXP)/Administrativos</t>
  </si>
  <si>
    <t>¿Cuánto invirtió en los salarios del personal involucrado en 2019? (Expresar en MXP)/Administrativos</t>
  </si>
  <si>
    <t>¿Cuánto invirtió en capacitación durante 2019? (Expresar en MXP)/Administrativos</t>
  </si>
  <si>
    <t>¿Cuántos empleos nuevos se generaron apartir del desarrollo del proyecto?/Investigadores / Personal Especializado</t>
  </si>
  <si>
    <t>¿Cuántos empleos nuevos se generaron apartir del desarrollo del proyecto?/Total</t>
  </si>
  <si>
    <t>¿Cuántas personas recibieron capacitación en 2019?/Investigadores / Personal Especializado</t>
  </si>
  <si>
    <t>¿Cuántas personas recibieron capacitación en 2019?/Total</t>
  </si>
  <si>
    <t>¿Cuánto invirtio en los salarios del personal nuevo durante 2019? (Expresar en MXP)/Investigadores / Personal Especializado</t>
  </si>
  <si>
    <t>¿Cuánto invirtio en los salarios del personal nuevo durante 2019? (Expresar en MXP)/Total</t>
  </si>
  <si>
    <t>¿Cuánto invirtió en los salarios del personal involucrado en 2019? (Expresar en MXP)/Investigadores / Personal Especializado</t>
  </si>
  <si>
    <t>¿Cuánto invirtió en los salarios del personal involucrado en 2019? (Expresar en MXP)/Total</t>
  </si>
  <si>
    <t>¿Cuánto invirtió en capacitación durante 2019? (Expresar en MXP)/Investigadores / Personal Especializado</t>
  </si>
  <si>
    <t>¿Cuánto invirtió en capacitación durante 2019? (Expresar en MXP)/Total</t>
  </si>
  <si>
    <t>PERSONAL</t>
  </si>
  <si>
    <t>A. Administrativos</t>
  </si>
  <si>
    <t>B. Investigadores / Personal Especializado</t>
  </si>
  <si>
    <t>C. Técnicos/Operadores</t>
  </si>
  <si>
    <t>D. Total</t>
  </si>
  <si>
    <t>NUEVOS PRODUCTOS</t>
  </si>
  <si>
    <t>AHORROS</t>
  </si>
  <si>
    <t>Productos tecnológicos</t>
  </si>
  <si>
    <t>Describa en los recuadros otros impactos y beneficios que se hayan generado a partir del proyecto reportado. También indique el beneficio económico que obtuvo o pretende obtener.</t>
  </si>
  <si>
    <r>
      <t xml:space="preserve">Tome como referencia la información ingresada en el sistema y complete los campos referentes a las etapas del proyecto. En caso de no haber descargado la solicitud solicítela por medio del correo </t>
    </r>
    <r>
      <rPr>
        <i/>
        <u/>
        <sz val="10"/>
        <color theme="1"/>
        <rFont val="Montserrat"/>
      </rPr>
      <t>estimulosfiscalesidt@conacyt.mx</t>
    </r>
    <r>
      <rPr>
        <i/>
        <sz val="10"/>
        <color theme="1"/>
        <rFont val="Montserrat"/>
      </rPr>
      <t>. Recuerde que de haber realizado cambios en la propuesta deberá notificarlo al Comité</t>
    </r>
    <r>
      <rPr>
        <i/>
        <sz val="10"/>
        <rFont val="Montserrat"/>
      </rPr>
      <t xml:space="preserve"> Interinstitucional</t>
    </r>
    <r>
      <rPr>
        <i/>
        <sz val="10"/>
        <color theme="1"/>
        <rFont val="Montserrat"/>
      </rPr>
      <t>.</t>
    </r>
    <r>
      <rPr>
        <b/>
        <i/>
        <sz val="10"/>
        <color theme="1"/>
        <rFont val="Montserrat"/>
      </rPr>
      <t xml:space="preserve"> </t>
    </r>
    <r>
      <rPr>
        <b/>
        <i/>
        <u/>
        <sz val="10"/>
        <color theme="7"/>
        <rFont val="Montserrat"/>
      </rPr>
      <t>No es necesario que complete la información de los recuadros en amarillos, sin embargo es importante que complete todas las columnas de la tabla para cada etapa del proyecto.</t>
    </r>
  </si>
  <si>
    <t>¿Cuántas personas están involucradas en el proyecto actualmente?</t>
  </si>
  <si>
    <t>¿Cuántos empleos nuevos se generaron a partir del desarrollo del proyecto?</t>
  </si>
  <si>
    <t>¿Cuánto invirtió en los salarios del personal nuevo durante 2019? (Expresar en MXP)</t>
  </si>
  <si>
    <t>Ciudad de México</t>
  </si>
  <si>
    <t>Indique cuántos productos tecnológicos se desarrollaron o se desarrollaran en los años indicados, también indique el monto aproximado de ingresos adicionales que estos le generarían. Para 2019 tome en cuenta lo reportado en el apartado 3 de este reporte.</t>
  </si>
  <si>
    <t xml:space="preserve">Indique cuántos productos tecnológicos ha adquirido o pretende adquirir en los años indicados, también indique el monto aproximado de ingresos adicionales que estos le generarían. </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</si>
  <si>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</si>
  <si>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</si>
  <si>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</si>
  <si>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</si>
  <si>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</si>
  <si>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</si>
  <si>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</si>
  <si>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</si>
  <si>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</si>
  <si>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</si>
  <si>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</si>
  <si>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</si>
  <si>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</si>
  <si>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</si>
  <si>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</si>
  <si>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</si>
  <si>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</si>
  <si>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</si>
  <si>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</si>
  <si>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</si>
  <si>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</si>
  <si>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</si>
  <si>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</si>
  <si>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</si>
  <si>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</si>
  <si>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</si>
  <si>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</si>
  <si>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</si>
  <si>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</si>
  <si>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</si>
  <si>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</si>
  <si>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</si>
  <si>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5.34</t>
  </si>
  <si>
    <t>5.33</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</si>
  <si>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</si>
  <si>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</si>
  <si>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</si>
  <si>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</si>
  <si>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</si>
  <si>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</si>
  <si>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</si>
  <si>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</si>
  <si>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</si>
  <si>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</si>
  <si>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</si>
  <si>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</si>
  <si>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</si>
  <si>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</si>
  <si>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</si>
  <si>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</si>
  <si>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</si>
  <si>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</si>
  <si>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</si>
  <si>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</si>
  <si>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</si>
  <si>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</si>
  <si>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</si>
  <si>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</si>
  <si>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</si>
  <si>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</si>
  <si>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OTROS RESULTADOS</t>
  </si>
  <si>
    <t>5.01.A</t>
  </si>
  <si>
    <t>5.02.A</t>
  </si>
  <si>
    <t>5.03.A</t>
  </si>
  <si>
    <t>5.04.A</t>
  </si>
  <si>
    <t>5.05.A</t>
  </si>
  <si>
    <t>5.06.A</t>
  </si>
  <si>
    <t>5.07.A</t>
  </si>
  <si>
    <t>5.08.A</t>
  </si>
  <si>
    <t>5.09.A</t>
  </si>
  <si>
    <t>5.10.A</t>
  </si>
  <si>
    <t>5.11.A</t>
  </si>
  <si>
    <t>5.12.A</t>
  </si>
  <si>
    <t>5.13.A</t>
  </si>
  <si>
    <t>5.14.A</t>
  </si>
  <si>
    <t>5.15.A</t>
  </si>
  <si>
    <t>5.16.A</t>
  </si>
  <si>
    <t>5.17.A</t>
  </si>
  <si>
    <t>5.18.A</t>
  </si>
  <si>
    <t>5.19.A</t>
  </si>
  <si>
    <t>5.20.A</t>
  </si>
  <si>
    <t>5.21.A</t>
  </si>
  <si>
    <t>5.22.A</t>
  </si>
  <si>
    <t>5.23.A</t>
  </si>
  <si>
    <t>5.24.A</t>
  </si>
  <si>
    <t>5.25.A</t>
  </si>
  <si>
    <t>5.26.A</t>
  </si>
  <si>
    <t>5.27.A</t>
  </si>
  <si>
    <t>5.28.A</t>
  </si>
  <si>
    <t>5.29.A</t>
  </si>
  <si>
    <t>5.30.A</t>
  </si>
  <si>
    <t>5.31.A</t>
  </si>
  <si>
    <t>5.32.A</t>
  </si>
  <si>
    <t>5.33.A</t>
  </si>
  <si>
    <t>5.34.A</t>
  </si>
  <si>
    <t>5.35.A</t>
  </si>
  <si>
    <t>5.36.A</t>
  </si>
  <si>
    <t>5.37.A</t>
  </si>
  <si>
    <t>5.38.A</t>
  </si>
  <si>
    <t>5.39.A</t>
  </si>
  <si>
    <t>5.40.A</t>
  </si>
  <si>
    <t>5.41.A</t>
  </si>
  <si>
    <t>5.42.A</t>
  </si>
  <si>
    <t>5.43.A</t>
  </si>
  <si>
    <t>5.44.A</t>
  </si>
  <si>
    <t>5.45.A</t>
  </si>
  <si>
    <t>5.46.A</t>
  </si>
  <si>
    <t>5.47.A</t>
  </si>
  <si>
    <t>5.48.A</t>
  </si>
  <si>
    <t>5.49.A</t>
  </si>
  <si>
    <t>5.50.A</t>
  </si>
  <si>
    <t>5.51.A</t>
  </si>
  <si>
    <t>5.52.A</t>
  </si>
  <si>
    <t>5.53.A</t>
  </si>
  <si>
    <t>5.54.A</t>
  </si>
  <si>
    <t>5.55.A</t>
  </si>
  <si>
    <t>5.56.A</t>
  </si>
  <si>
    <t>5.57.A</t>
  </si>
  <si>
    <t>5.58.A</t>
  </si>
  <si>
    <t>5.59.A</t>
  </si>
  <si>
    <t>5.60.A</t>
  </si>
  <si>
    <t>5.01.B</t>
  </si>
  <si>
    <t>5.02.B</t>
  </si>
  <si>
    <t>5.03.B</t>
  </si>
  <si>
    <t>5.04.B</t>
  </si>
  <si>
    <t>5.05.B</t>
  </si>
  <si>
    <t>5.06.B</t>
  </si>
  <si>
    <t>5.07.B</t>
  </si>
  <si>
    <t>5.08.B</t>
  </si>
  <si>
    <t>5.09.B</t>
  </si>
  <si>
    <t>5.10.B</t>
  </si>
  <si>
    <t>5.11.B</t>
  </si>
  <si>
    <t>5.12.B</t>
  </si>
  <si>
    <t>5.13.B</t>
  </si>
  <si>
    <t>5.14.B</t>
  </si>
  <si>
    <t>5.15.B</t>
  </si>
  <si>
    <t>5.16.B</t>
  </si>
  <si>
    <t>5.17.B</t>
  </si>
  <si>
    <t>5.18.B</t>
  </si>
  <si>
    <t>5.19.B</t>
  </si>
  <si>
    <t>5.20.B</t>
  </si>
  <si>
    <t>5.21.B</t>
  </si>
  <si>
    <t>5.22.B</t>
  </si>
  <si>
    <t>5.23.B</t>
  </si>
  <si>
    <t>5.24.B</t>
  </si>
  <si>
    <t>5.25.B</t>
  </si>
  <si>
    <t>5.26.B</t>
  </si>
  <si>
    <t>5.27.B</t>
  </si>
  <si>
    <t>5.28.B</t>
  </si>
  <si>
    <t>5.29.B</t>
  </si>
  <si>
    <t>5.30.B</t>
  </si>
  <si>
    <t>5.31.B</t>
  </si>
  <si>
    <t>5.32.B</t>
  </si>
  <si>
    <t>5.33.B</t>
  </si>
  <si>
    <t>5.34.B</t>
  </si>
  <si>
    <t>5.35.B</t>
  </si>
  <si>
    <t>5.36.B</t>
  </si>
  <si>
    <t>5.37.B</t>
  </si>
  <si>
    <t>5.38.B</t>
  </si>
  <si>
    <t>5.39.B</t>
  </si>
  <si>
    <t>5.40.B</t>
  </si>
  <si>
    <t>5.41.B</t>
  </si>
  <si>
    <t>5.42.B</t>
  </si>
  <si>
    <t>5.43.B</t>
  </si>
  <si>
    <t>5.44.B</t>
  </si>
  <si>
    <t>5.45.B</t>
  </si>
  <si>
    <t>5.46.B</t>
  </si>
  <si>
    <t>5.47.B</t>
  </si>
  <si>
    <t>5.48.B</t>
  </si>
  <si>
    <t>5.49.B</t>
  </si>
  <si>
    <t>5.50.B</t>
  </si>
  <si>
    <t>5.51.B</t>
  </si>
  <si>
    <t>5.52.B</t>
  </si>
  <si>
    <t>5.53.B</t>
  </si>
  <si>
    <t>5.54.B</t>
  </si>
  <si>
    <t>5.55.B</t>
  </si>
  <si>
    <t>5.01.C</t>
  </si>
  <si>
    <t>5.02.C</t>
  </si>
  <si>
    <t>5.03.C</t>
  </si>
  <si>
    <t>5.04.C</t>
  </si>
  <si>
    <t>5.05.C</t>
  </si>
  <si>
    <t>5.06.C</t>
  </si>
  <si>
    <t>5.07.C</t>
  </si>
  <si>
    <t>5.08.C</t>
  </si>
  <si>
    <t>5.09.C</t>
  </si>
  <si>
    <t>5.10.C</t>
  </si>
  <si>
    <t>5.11.C</t>
  </si>
  <si>
    <t>5.12.C</t>
  </si>
  <si>
    <t>5.13.C</t>
  </si>
  <si>
    <t>5.14.C</t>
  </si>
  <si>
    <t>5.15.C</t>
  </si>
  <si>
    <t>5.16.C</t>
  </si>
  <si>
    <t>5.17.C</t>
  </si>
  <si>
    <t>5.18.C</t>
  </si>
  <si>
    <t>5.19.C</t>
  </si>
  <si>
    <t>A</t>
  </si>
  <si>
    <t>B</t>
  </si>
  <si>
    <t>C</t>
  </si>
  <si>
    <t>5.20.C</t>
  </si>
  <si>
    <t>5.21.C</t>
  </si>
  <si>
    <t>5.22.C</t>
  </si>
  <si>
    <t>5.23.C</t>
  </si>
  <si>
    <t>5.24.C</t>
  </si>
  <si>
    <t>5.25.C</t>
  </si>
  <si>
    <r>
      <t>Indique en los recuadros cuántos productos nuevos ha desarrollado o tiene plantedo desarrollar durante los años señalados. También indique cómo esperan que se vean afectadas las ganancias derivadas de la venta de dichos productos. (Incluya en este espacio todos los productos,</t>
    </r>
    <r>
      <rPr>
        <sz val="11"/>
        <color theme="9"/>
        <rFont val="Montserrat"/>
      </rPr>
      <t xml:space="preserve"> incluso los que no forman parte del proyecto de inversión que esta reportando</t>
    </r>
    <r>
      <rPr>
        <sz val="11"/>
        <color theme="1"/>
        <rFont val="Montserrat"/>
      </rPr>
      <t>)</t>
    </r>
  </si>
  <si>
    <r>
      <t>Indique en los recuadros cuántos productos nuevos ha desarrollado o tiene</t>
    </r>
    <r>
      <rPr>
        <sz val="11"/>
        <rFont val="Montserrat"/>
      </rPr>
      <t xml:space="preserve"> planteado</t>
    </r>
    <r>
      <rPr>
        <sz val="11"/>
        <color theme="1"/>
        <rFont val="Montserrat"/>
      </rPr>
      <t xml:space="preserve"> desarrollar durante los años señalados </t>
    </r>
    <r>
      <rPr>
        <sz val="11"/>
        <rFont val="Montserrat"/>
      </rPr>
      <t>y que estén</t>
    </r>
    <r>
      <rPr>
        <sz val="11"/>
        <color theme="4"/>
        <rFont val="Montserrat"/>
      </rPr>
      <t xml:space="preserve"> </t>
    </r>
    <r>
      <rPr>
        <sz val="11"/>
        <color theme="9"/>
        <rFont val="Montserrat"/>
      </rPr>
      <t>relacionados con el proyecto de inversión que esta reportando</t>
    </r>
    <r>
      <rPr>
        <sz val="11"/>
        <color theme="1"/>
        <rFont val="Montserrat"/>
      </rPr>
      <t xml:space="preserve">. También indique cómo esperan que se vean afectadas las ganancias derivadas de la venta de dichos productos. </t>
    </r>
  </si>
  <si>
    <t>HORARIO EN QUE LO PODEMOS CONTACTAR: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</si>
</sst>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 \ 0000\-0000"/>
  </numFmts>
  <fonts count="35">
    <font>
      <sz val="12"/>
      <color theme="1"/>
      <name val="Montserrat"/>
      <family val="2"/>
    </font>
    <font>
      <sz val="12"/>
      <color theme="1"/>
      <name val="Montserrat"/>
      <family val="2"/>
    </font>
    <font>
      <sz val="12"/>
      <color theme="0"/>
      <name val="Montserrat"/>
      <family val="2"/>
    </font>
    <font>
      <b/>
      <sz val="12"/>
      <color theme="1"/>
      <name val="Montserrat"/>
    </font>
    <font>
      <b/>
      <i/>
      <sz val="11"/>
      <color theme="1"/>
      <name val="Montserrat"/>
    </font>
    <font>
      <b/>
      <sz val="18"/>
      <color theme="1"/>
      <name val="Montserrat"/>
    </font>
    <font>
      <b/>
      <sz val="12"/>
      <name val="Montserrat"/>
    </font>
    <font>
      <b/>
      <sz val="11"/>
      <color theme="1"/>
      <name val="Montserrat"/>
    </font>
    <font>
      <b/>
      <i/>
      <sz val="10"/>
      <color theme="1"/>
      <name val="Montserrat"/>
    </font>
    <font>
      <i/>
      <sz val="10"/>
      <color theme="1"/>
      <name val="Montserrat"/>
    </font>
    <font>
      <sz val="12"/>
      <color theme="1"/>
      <name val="Montserrat"/>
    </font>
    <font>
      <i/>
      <u/>
      <sz val="10"/>
      <color theme="1"/>
      <name val="Montserrat"/>
    </font>
    <font>
      <b/>
      <i/>
      <sz val="10"/>
      <color theme="5"/>
      <name val="Montserrat"/>
    </font>
    <font>
      <b/>
      <sz val="18"/>
      <color theme="0"/>
      <name val="Montserrat"/>
      <family val="2"/>
    </font>
    <font>
      <i/>
      <sz val="10"/>
      <color theme="0"/>
      <name val="Montserrat"/>
      <family val="2"/>
    </font>
    <font>
      <b/>
      <sz val="11"/>
      <color theme="0"/>
      <name val="Montserrat"/>
      <family val="2"/>
    </font>
    <font>
      <b/>
      <i/>
      <sz val="10"/>
      <color theme="7"/>
      <name val="Montserrat"/>
    </font>
    <font>
      <b/>
      <i/>
      <u/>
      <sz val="10"/>
      <color theme="7"/>
      <name val="Montserrat"/>
    </font>
    <font>
      <sz val="11"/>
      <color theme="1"/>
      <name val="Calibri"/>
      <family val="2"/>
      <scheme val="minor"/>
    </font>
    <font>
      <sz val="11"/>
      <color theme="1"/>
      <name val="Eras Demi ITC"/>
      <family val="2"/>
    </font>
    <font>
      <u/>
      <sz val="11"/>
      <color theme="10"/>
      <name val="Calibri"/>
      <family val="2"/>
      <scheme val="minor"/>
    </font>
    <font>
      <sz val="12"/>
      <name val="Montserrat"/>
    </font>
    <font>
      <sz val="12"/>
      <color theme="0"/>
      <name val="Montserrat"/>
    </font>
    <font>
      <sz val="11"/>
      <color theme="1"/>
      <name val="Montserrat"/>
    </font>
    <font>
      <sz val="10"/>
      <color theme="1"/>
      <name val="Montserrat"/>
    </font>
    <font>
      <sz val="9"/>
      <color theme="9"/>
      <name val="Montserrat"/>
    </font>
    <font>
      <sz val="11"/>
      <color theme="9" tint="-0.249977111117893"/>
      <name val="Montserrat"/>
    </font>
    <font>
      <i/>
      <sz val="10"/>
      <name val="Montserrat"/>
    </font>
    <font>
      <sz val="11"/>
      <name val="Montserrat"/>
    </font>
    <font>
      <sz val="12"/>
      <name val="Montserrat"/>
      <family val="2"/>
    </font>
    <font>
      <b/>
      <sz val="12"/>
      <color theme="0"/>
      <name val="Montserrat"/>
    </font>
    <font>
      <sz val="11"/>
      <color theme="0"/>
      <name val="Montserrat"/>
    </font>
    <font>
      <sz val="11"/>
      <color theme="9"/>
      <name val="Montserrat"/>
    </font>
    <font>
      <sz val="11"/>
      <color theme="4"/>
      <name val="Montserrat"/>
    </font>
    <font>
      <b/>
      <sz val="11"/>
      <color theme="0"/>
      <name val="Montserrat"/>
    </font>
  </fonts>
  <fills count="6">
    <fill>
      <patternFill patternType="none"/>
    </fill>
    <fill>
      <patternFill patternType="gray125"/>
    </fill>
    <fill>
      <patternFill patternType="solid">
        <fgColor theme="9" tint="0.79998168889431442"/>
        <bgColor indexed="64"/>
      </patternFill>
    </fill>
    <fill>
      <patternFill patternType="solid">
        <fgColor theme="9"/>
        <bgColor indexed="64"/>
      </patternFill>
    </fill>
    <fill>
      <patternFill patternType="solid">
        <fgColor rgb="FF00B050"/>
        <bgColor indexed="64"/>
      </patternFill>
    </fill>
    <fill>
      <patternFill patternType="solid">
        <fgColor theme="7" tint="0.59999389629810485"/>
        <bgColor indexed="64"/>
      </patternFill>
    </fill>
  </fills>
  <borders count="9">
    <border>
      <left/>
      <right/>
      <top/>
      <bottom/>
      <diagonal/>
    </border>
    <border>
      <left/>
      <right/>
      <top/>
      <bottom style="medium">
        <color theme="9"/>
      </bottom>
      <diagonal/>
    </border>
    <border>
      <left/>
      <right/>
      <top style="medium">
        <color theme="9"/>
      </top>
      <bottom/>
      <diagonal/>
    </border>
    <border>
      <left style="medium">
        <color theme="9"/>
      </left>
      <right style="medium">
        <color theme="9"/>
      </right>
      <top style="medium">
        <color theme="9"/>
      </top>
      <bottom style="medium">
        <color theme="9"/>
      </bottom>
      <diagonal/>
    </border>
    <border>
      <left/>
      <right/>
      <top/>
      <bottom style="medium">
        <color theme="7"/>
      </bottom>
      <diagonal/>
    </border>
    <border>
      <left/>
      <right/>
      <top style="medium">
        <color theme="7"/>
      </top>
      <bottom/>
      <diagonal/>
    </border>
    <border>
      <left style="medium">
        <color theme="9"/>
      </left>
      <right style="medium">
        <color theme="9"/>
      </right>
      <top style="medium">
        <color theme="9"/>
      </top>
      <bottom/>
      <diagonal/>
    </border>
    <border>
      <left style="medium">
        <color theme="9"/>
      </left>
      <right style="medium">
        <color theme="9"/>
      </right>
      <top/>
      <bottom/>
      <diagonal/>
    </border>
    <border>
      <left style="medium">
        <color theme="9"/>
      </left>
      <right style="medium">
        <color theme="9"/>
      </right>
      <top/>
      <bottom style="medium">
        <color theme="9"/>
      </bottom>
      <diagonal/>
    </border>
  </borders>
  <cellStyleXfs count="5">
    <xf numFmtId="0" fontId="0" fillId="0" borderId="0"/>
    <xf numFmtId="9" fontId="1" fillId="0" borderId="0" applyFont="0" applyFill="0" applyBorder="0" applyAlignment="0" applyProtection="0"/>
    <xf numFmtId="0" fontId="18" fillId="0" borderId="0"/>
    <xf numFmtId="0" fontId="20" fillId="0" borderId="0" applyNumberFormat="0" applyFill="0" applyBorder="0" applyAlignment="0" applyProtection="0"/>
    <xf numFmtId="9" fontId="18" fillId="0" borderId="0" applyFont="0" applyFill="0" applyBorder="0" applyAlignment="0" applyProtection="0"/>
  </cellStyleXfs>
  <cellXfs count="179">
    <xf numFmtId="0" fontId="0" fillId="0" borderId="0" xfId="0"/>
    <xf numFmtId="0" fontId="3" fillId="3" borderId="0" xfId="0" applyFont="1" applyFill="1" applyAlignment="1"/>
    <xf numFmtId="0" fontId="3" fillId="0" borderId="0" xfId="0" applyFont="1" applyFill="1" applyAlignment="1"/>
    <xf numFmtId="0" fontId="0" fillId="0" borderId="0" xfId="0" applyFill="1"/>
    <xf numFmtId="0" fontId="0" fillId="0" borderId="0" xfId="0" applyAlignment="1">
      <alignment horizontal="right"/>
    </xf>
    <xf numFmtId="0" fontId="4" fillId="0" borderId="0" xfId="0" applyFont="1" applyAlignment="1">
      <alignment horizontal="right"/>
    </xf>
    <xf numFmtId="0" fontId="0" fillId="0" borderId="0" xfId="0" applyBorder="1"/>
    <xf numFmtId="0" fontId="4" fillId="0" borderId="0" xfId="0" applyFont="1" applyFill="1" applyBorder="1" applyAlignment="1">
      <alignment horizontal="right"/>
    </xf>
    <xf numFmtId="0" fontId="0" fillId="0" borderId="0" xfId="0" applyFill="1" applyBorder="1" applyAlignment="1">
      <alignment horizontal="center"/>
    </xf>
    <xf numFmtId="0" fontId="0" fillId="0" borderId="0" xfId="0" applyFill="1" applyBorder="1"/>
    <xf numFmtId="49" fontId="0" fillId="0" borderId="0" xfId="0" applyNumberFormat="1"/>
    <xf numFmtId="49" fontId="0" fillId="0" borderId="0" xfId="0" applyNumberFormat="1" applyFill="1"/>
    <xf numFmtId="49" fontId="0" fillId="0" borderId="0" xfId="0" applyNumberFormat="1" applyFill="1" applyBorder="1"/>
    <xf numFmtId="0" fontId="4" fillId="0" borderId="0" xfId="0" applyFont="1" applyFill="1" applyAlignment="1">
      <alignment horizontal="right"/>
    </xf>
    <xf numFmtId="0" fontId="0" fillId="0" borderId="0" xfId="0" applyFill="1" applyBorder="1" applyAlignment="1"/>
    <xf numFmtId="0" fontId="5" fillId="0" borderId="0" xfId="0" applyFont="1" applyFill="1" applyAlignment="1">
      <alignment wrapText="1"/>
    </xf>
    <xf numFmtId="0" fontId="0" fillId="0" borderId="0" xfId="0" applyAlignment="1"/>
    <xf numFmtId="0" fontId="3" fillId="0" borderId="0" xfId="0" applyFont="1"/>
    <xf numFmtId="0" fontId="0" fillId="0" borderId="0" xfId="0" applyNumberFormat="1"/>
    <xf numFmtId="0" fontId="3" fillId="4" borderId="0" xfId="0" applyFont="1" applyFill="1"/>
    <xf numFmtId="0" fontId="0" fillId="4" borderId="0" xfId="0" applyNumberFormat="1" applyFill="1"/>
    <xf numFmtId="0" fontId="9" fillId="0" borderId="0" xfId="0" applyFont="1" applyAlignment="1">
      <alignment horizontal="left" vertical="top" wrapText="1"/>
    </xf>
    <xf numFmtId="49" fontId="7" fillId="0" borderId="0" xfId="0" applyNumberFormat="1" applyFont="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right" vertical="center" wrapText="1"/>
    </xf>
    <xf numFmtId="0" fontId="8" fillId="0" borderId="0" xfId="0" applyFont="1" applyAlignment="1">
      <alignment horizontal="left" vertical="top" wrapText="1"/>
    </xf>
    <xf numFmtId="0" fontId="12" fillId="5" borderId="4" xfId="0" applyFont="1" applyFill="1" applyBorder="1" applyAlignment="1">
      <alignment horizontal="left" vertical="center" wrapText="1"/>
    </xf>
    <xf numFmtId="0" fontId="12" fillId="0" borderId="0" xfId="0" applyFont="1" applyAlignment="1">
      <alignment horizontal="left" vertical="center" wrapText="1"/>
    </xf>
    <xf numFmtId="14" fontId="12" fillId="5" borderId="0" xfId="0" applyNumberFormat="1" applyFont="1" applyFill="1" applyAlignment="1">
      <alignment horizontal="left" vertical="center" wrapText="1"/>
    </xf>
    <xf numFmtId="0" fontId="12" fillId="0" borderId="5" xfId="0" applyFont="1" applyBorder="1" applyAlignment="1">
      <alignment horizontal="left" vertical="center" wrapText="1"/>
    </xf>
    <xf numFmtId="0" fontId="12" fillId="5" borderId="0" xfId="0" applyFont="1" applyFill="1" applyAlignment="1">
      <alignment horizontal="left" vertical="center" wrapText="1"/>
    </xf>
    <xf numFmtId="9" fontId="12" fillId="5" borderId="4" xfId="1" applyFont="1" applyFill="1" applyBorder="1" applyAlignment="1">
      <alignment horizontal="left" vertical="center" wrapText="1"/>
    </xf>
    <xf numFmtId="0" fontId="2" fillId="0" borderId="0" xfId="0" applyFont="1" applyFill="1"/>
    <xf numFmtId="0" fontId="13" fillId="0" borderId="0" xfId="0" applyFont="1" applyFill="1" applyAlignment="1">
      <alignment wrapText="1"/>
    </xf>
    <xf numFmtId="0" fontId="2" fillId="0" borderId="0" xfId="0" applyFont="1"/>
    <xf numFmtId="0" fontId="14" fillId="0" borderId="0" xfId="0" applyFont="1" applyAlignment="1">
      <alignment horizontal="left" vertical="top" wrapText="1"/>
    </xf>
    <xf numFmtId="0" fontId="15" fillId="0" borderId="0" xfId="0" applyFont="1" applyAlignment="1">
      <alignment horizontal="center" vertical="center" wrapText="1"/>
    </xf>
    <xf numFmtId="0" fontId="2" fillId="0" borderId="0" xfId="1" applyNumberFormat="1" applyFont="1"/>
    <xf numFmtId="14" fontId="0" fillId="0" borderId="0" xfId="0" applyNumberFormat="1"/>
    <xf numFmtId="9" fontId="0" fillId="0" borderId="0" xfId="0" applyNumberFormat="1"/>
    <xf numFmtId="0" fontId="0" fillId="0" borderId="0" xfId="0" applyAlignment="1">
      <alignment horizontal="left" vertical="center"/>
    </xf>
    <xf numFmtId="0" fontId="0" fillId="0" borderId="0" xfId="0" applyAlignment="1">
      <alignment horizontal="right" vertical="center"/>
    </xf>
    <xf numFmtId="0" fontId="4" fillId="0" borderId="0" xfId="0" applyFont="1" applyAlignment="1">
      <alignment horizontal="right" vertical="center"/>
    </xf>
    <xf numFmtId="0" fontId="0" fillId="0" borderId="0" xfId="0" applyAlignment="1">
      <alignment vertical="center"/>
    </xf>
    <xf numFmtId="0" fontId="0" fillId="0" borderId="0" xfId="0" applyFill="1" applyBorder="1" applyAlignment="1">
      <alignment horizontal="left" vertical="center"/>
    </xf>
    <xf numFmtId="0" fontId="4" fillId="0" borderId="0" xfId="0" applyFont="1" applyFill="1" applyBorder="1" applyAlignment="1">
      <alignment horizontal="right" vertical="center"/>
    </xf>
    <xf numFmtId="0" fontId="4" fillId="0" borderId="0" xfId="0" applyFont="1" applyFill="1" applyAlignment="1">
      <alignment horizontal="right" vertical="center"/>
    </xf>
    <xf numFmtId="0" fontId="4" fillId="0" borderId="0" xfId="0" applyFont="1" applyAlignment="1">
      <alignment vertical="center"/>
    </xf>
    <xf numFmtId="0" fontId="10" fillId="0" borderId="0" xfId="0" applyFont="1"/>
    <xf numFmtId="0" fontId="3" fillId="0" borderId="0" xfId="0" applyFont="1" applyAlignment="1">
      <alignment horizontal="left" vertical="center"/>
    </xf>
    <xf numFmtId="9" fontId="10" fillId="0" borderId="0" xfId="1" applyFont="1" applyAlignment="1">
      <alignment horizontal="left" vertical="center"/>
    </xf>
    <xf numFmtId="0" fontId="10" fillId="0" borderId="0" xfId="0" applyFont="1" applyAlignment="1">
      <alignment horizontal="left" vertical="center"/>
    </xf>
    <xf numFmtId="3" fontId="10" fillId="0" borderId="0" xfId="2" applyNumberFormat="1" applyFont="1" applyFill="1" applyAlignment="1">
      <alignment horizontal="left" vertical="center"/>
    </xf>
    <xf numFmtId="0" fontId="10" fillId="0" borderId="0" xfId="2" applyFont="1" applyFill="1" applyAlignment="1">
      <alignment horizontal="left" vertical="center"/>
    </xf>
    <xf numFmtId="0" fontId="19" fillId="0" borderId="3" xfId="2" applyFont="1" applyBorder="1" applyAlignment="1">
      <alignment horizontal="center" vertical="center" wrapText="1"/>
    </xf>
    <xf numFmtId="0" fontId="3" fillId="4" borderId="0" xfId="0" applyFont="1" applyFill="1" applyAlignment="1">
      <alignment horizontal="left" vertical="center"/>
    </xf>
    <xf numFmtId="49" fontId="0" fillId="4" borderId="0" xfId="0" applyNumberFormat="1" applyFill="1"/>
    <xf numFmtId="0" fontId="12" fillId="5" borderId="4" xfId="0" applyFont="1" applyFill="1" applyBorder="1" applyAlignment="1">
      <alignment horizontal="center" vertical="top" wrapText="1"/>
    </xf>
    <xf numFmtId="0" fontId="12" fillId="0" borderId="0" xfId="0" applyFont="1" applyAlignment="1">
      <alignment horizontal="center" vertical="top" wrapText="1"/>
    </xf>
    <xf numFmtId="0" fontId="21" fillId="4" borderId="0" xfId="0" applyFont="1" applyFill="1"/>
    <xf numFmtId="0" fontId="22" fillId="0" borderId="0" xfId="0" applyFont="1" applyFill="1"/>
    <xf numFmtId="0" fontId="10" fillId="0" borderId="0" xfId="0" applyFont="1" applyFill="1"/>
    <xf numFmtId="0" fontId="23" fillId="0" borderId="0" xfId="2" applyFont="1" applyAlignment="1">
      <alignment horizontal="center" vertical="center"/>
    </xf>
    <xf numFmtId="0" fontId="24" fillId="0" borderId="0" xfId="2" applyFont="1" applyAlignment="1">
      <alignment horizontal="center" vertical="center"/>
    </xf>
    <xf numFmtId="0" fontId="24" fillId="0" borderId="0" xfId="2" applyFont="1" applyAlignment="1">
      <alignment horizontal="center" vertical="center" wrapText="1"/>
    </xf>
    <xf numFmtId="0" fontId="10" fillId="0" borderId="0" xfId="0" applyFont="1" applyAlignment="1"/>
    <xf numFmtId="0" fontId="23" fillId="0" borderId="0" xfId="2" applyFont="1"/>
    <xf numFmtId="0" fontId="23" fillId="2" borderId="1" xfId="2" applyFont="1" applyFill="1" applyBorder="1" applyProtection="1">
      <protection locked="0"/>
    </xf>
    <xf numFmtId="0" fontId="23" fillId="2" borderId="0" xfId="2" applyFont="1" applyFill="1" applyBorder="1" applyProtection="1">
      <protection locked="0"/>
    </xf>
    <xf numFmtId="0" fontId="23" fillId="0" borderId="2" xfId="2" applyFont="1" applyBorder="1"/>
    <xf numFmtId="0" fontId="23" fillId="0" borderId="0" xfId="2" applyFont="1" applyBorder="1"/>
    <xf numFmtId="164" fontId="23" fillId="2" borderId="1" xfId="2" applyNumberFormat="1" applyFont="1" applyFill="1" applyBorder="1" applyProtection="1">
      <protection locked="0"/>
    </xf>
    <xf numFmtId="164" fontId="23" fillId="0" borderId="0" xfId="2" applyNumberFormat="1" applyFont="1"/>
    <xf numFmtId="164" fontId="23" fillId="2" borderId="0" xfId="2" applyNumberFormat="1" applyFont="1" applyFill="1" applyBorder="1" applyProtection="1">
      <protection locked="0"/>
    </xf>
    <xf numFmtId="164" fontId="23" fillId="0" borderId="2" xfId="2" applyNumberFormat="1" applyFont="1" applyBorder="1"/>
    <xf numFmtId="0" fontId="23" fillId="0" borderId="0" xfId="2" applyFont="1" applyAlignment="1">
      <alignment wrapText="1"/>
    </xf>
    <xf numFmtId="0" fontId="23" fillId="2" borderId="0" xfId="2" applyFont="1" applyFill="1" applyBorder="1" applyAlignment="1" applyProtection="1">
      <alignment horizontal="center" vertical="center"/>
      <protection locked="0"/>
    </xf>
    <xf numFmtId="0" fontId="25" fillId="0" borderId="0" xfId="2" applyFont="1" applyAlignment="1">
      <alignment horizontal="right" vertical="center" wrapText="1"/>
    </xf>
    <xf numFmtId="0" fontId="23" fillId="0" borderId="2" xfId="2" applyFont="1" applyBorder="1" applyAlignment="1">
      <alignment horizontal="center" vertical="center"/>
    </xf>
    <xf numFmtId="0" fontId="23" fillId="0" borderId="0" xfId="2" applyFont="1" applyAlignment="1">
      <alignment horizontal="right"/>
    </xf>
    <xf numFmtId="0" fontId="10" fillId="0" borderId="2" xfId="0" applyFont="1" applyBorder="1"/>
    <xf numFmtId="0" fontId="24" fillId="0" borderId="0" xfId="0" applyFont="1" applyAlignment="1">
      <alignment horizontal="center" vertical="center"/>
    </xf>
    <xf numFmtId="0" fontId="23" fillId="5" borderId="0" xfId="2" applyFont="1" applyFill="1" applyBorder="1" applyProtection="1">
      <protection locked="0"/>
    </xf>
    <xf numFmtId="0" fontId="23" fillId="0" borderId="5" xfId="2" applyFont="1" applyBorder="1"/>
    <xf numFmtId="164" fontId="23" fillId="0" borderId="0" xfId="2" applyNumberFormat="1" applyFont="1" applyBorder="1"/>
    <xf numFmtId="164" fontId="23" fillId="5" borderId="4" xfId="2" applyNumberFormat="1" applyFont="1" applyFill="1" applyBorder="1" applyProtection="1">
      <protection locked="0"/>
    </xf>
    <xf numFmtId="0" fontId="8" fillId="0" borderId="0" xfId="0" applyFont="1" applyAlignment="1">
      <alignment horizontal="center" vertical="center" wrapText="1"/>
    </xf>
    <xf numFmtId="49" fontId="10" fillId="0" borderId="0" xfId="0" applyNumberFormat="1" applyFont="1" applyAlignment="1">
      <alignment vertical="center"/>
    </xf>
    <xf numFmtId="49" fontId="3" fillId="0" borderId="0" xfId="0" applyNumberFormat="1" applyFont="1" applyAlignment="1">
      <alignment vertical="center"/>
    </xf>
    <xf numFmtId="0" fontId="22" fillId="0" borderId="0" xfId="0" applyFont="1"/>
    <xf numFmtId="0" fontId="6" fillId="4" borderId="0" xfId="0" applyFont="1" applyFill="1" applyAlignment="1">
      <alignment vertical="center"/>
    </xf>
    <xf numFmtId="0" fontId="23" fillId="0" borderId="0" xfId="2" applyFont="1" applyAlignment="1">
      <alignment horizontal="center" vertical="center" wrapText="1"/>
    </xf>
    <xf numFmtId="0" fontId="5" fillId="0" borderId="0" xfId="0" applyFont="1" applyAlignment="1">
      <alignment horizontal="center" wrapText="1"/>
    </xf>
    <xf numFmtId="0" fontId="6" fillId="3" borderId="0" xfId="0" applyFont="1" applyFill="1" applyAlignment="1">
      <alignment horizontal="left"/>
    </xf>
    <xf numFmtId="0" fontId="8" fillId="0" borderId="0" xfId="0" applyFont="1" applyFill="1" applyAlignment="1">
      <alignment horizontal="center"/>
    </xf>
    <xf numFmtId="0" fontId="9" fillId="0" borderId="0" xfId="0" applyFont="1" applyAlignment="1">
      <alignment horizontal="left" vertical="top"/>
    </xf>
    <xf numFmtId="0" fontId="4" fillId="0" borderId="0" xfId="0" applyFont="1" applyAlignment="1">
      <alignment horizontal="right" vertical="center"/>
    </xf>
    <xf numFmtId="0" fontId="0" fillId="0" borderId="0" xfId="0" applyAlignment="1">
      <alignment horizontal="right"/>
    </xf>
    <xf numFmtId="0" fontId="3" fillId="4" borderId="0" xfId="0" applyFont="1" applyFill="1" applyAlignment="1">
      <alignment horizontal="left"/>
    </xf>
    <xf numFmtId="0" fontId="9" fillId="0" borderId="0" xfId="0" applyFont="1" applyAlignment="1">
      <alignment horizontal="left" vertical="top" wrapText="1"/>
    </xf>
    <xf numFmtId="0" fontId="9" fillId="0" borderId="0" xfId="0" applyFont="1" applyAlignment="1">
      <alignment horizontal="left" vertical="center" wrapText="1"/>
    </xf>
    <xf numFmtId="0" fontId="4" fillId="0" borderId="0" xfId="0" applyFont="1" applyAlignment="1">
      <alignment horizontal="right" vertical="center" wrapText="1"/>
    </xf>
    <xf numFmtId="0" fontId="8" fillId="0" borderId="0" xfId="0" applyFont="1" applyAlignment="1">
      <alignment horizontal="center"/>
    </xf>
    <xf numFmtId="0" fontId="23" fillId="0" borderId="0" xfId="2" applyFont="1" applyAlignment="1">
      <alignment horizontal="center" vertical="center" wrapText="1"/>
    </xf>
    <xf numFmtId="0" fontId="6" fillId="4" borderId="0" xfId="0" applyFont="1" applyFill="1" applyAlignment="1">
      <alignment horizontal="left" vertical="center"/>
    </xf>
    <xf numFmtId="0" fontId="23" fillId="0" borderId="0" xfId="0" applyFont="1" applyAlignment="1">
      <alignment horizontal="right" vertical="center"/>
    </xf>
    <xf numFmtId="0" fontId="23" fillId="0" borderId="0" xfId="0" applyFont="1" applyAlignment="1">
      <alignment vertical="center"/>
    </xf>
    <xf numFmtId="0" fontId="28" fillId="0" borderId="0" xfId="2" applyFont="1"/>
    <xf numFmtId="49" fontId="29" fillId="4" borderId="0" xfId="0" applyNumberFormat="1" applyFont="1" applyFill="1"/>
    <xf numFmtId="0" fontId="29" fillId="4" borderId="0" xfId="0" applyNumberFormat="1" applyFont="1" applyFill="1"/>
    <xf numFmtId="0" fontId="6" fillId="4" borderId="0" xfId="0" applyFont="1" applyFill="1"/>
    <xf numFmtId="0" fontId="6" fillId="4" borderId="0" xfId="2" applyFont="1" applyFill="1" applyAlignment="1">
      <alignment vertical="center"/>
    </xf>
    <xf numFmtId="0" fontId="30" fillId="4" borderId="0" xfId="0" applyFont="1" applyFill="1" applyAlignment="1">
      <alignment vertical="center"/>
    </xf>
    <xf numFmtId="0" fontId="31" fillId="0" borderId="0" xfId="2" applyFont="1" applyAlignment="1">
      <alignment horizontal="center" vertical="center"/>
    </xf>
    <xf numFmtId="0" fontId="30" fillId="4" borderId="0" xfId="2" applyFont="1" applyFill="1" applyAlignment="1">
      <alignment vertical="center"/>
    </xf>
    <xf numFmtId="49" fontId="10" fillId="0" borderId="0" xfId="0" applyNumberFormat="1" applyFont="1"/>
    <xf numFmtId="0" fontId="23" fillId="2" borderId="1" xfId="2" applyFont="1" applyFill="1" applyBorder="1" applyAlignment="1" applyProtection="1">
      <alignment horizontal="center" vertical="center"/>
      <protection locked="0"/>
    </xf>
    <xf numFmtId="164" fontId="23" fillId="2" borderId="1" xfId="2" applyNumberFormat="1" applyFont="1" applyFill="1" applyBorder="1" applyAlignment="1" applyProtection="1">
      <alignment horizontal="center" vertical="center"/>
      <protection locked="0"/>
    </xf>
    <xf numFmtId="9" fontId="23" fillId="2" borderId="1" xfId="4" applyFont="1" applyFill="1" applyBorder="1" applyAlignment="1" applyProtection="1">
      <alignment horizontal="center" vertical="center"/>
      <protection locked="0"/>
    </xf>
    <xf numFmtId="9" fontId="23" fillId="0" borderId="0" xfId="4" applyFont="1" applyFill="1" applyBorder="1" applyAlignment="1">
      <alignment horizontal="center" vertical="center"/>
    </xf>
    <xf numFmtId="0" fontId="23" fillId="0" borderId="0" xfId="2" applyFont="1" applyBorder="1" applyAlignment="1">
      <alignment horizontal="center" vertical="center"/>
    </xf>
    <xf numFmtId="164" fontId="23" fillId="0" borderId="0" xfId="2" applyNumberFormat="1" applyFont="1" applyBorder="1" applyAlignment="1">
      <alignment horizontal="center" vertical="center"/>
    </xf>
    <xf numFmtId="9" fontId="23" fillId="0" borderId="0" xfId="4" applyFont="1" applyBorder="1" applyAlignment="1">
      <alignment horizontal="center" vertical="center"/>
    </xf>
    <xf numFmtId="164" fontId="23" fillId="0" borderId="0" xfId="2" applyNumberFormat="1" applyFont="1" applyAlignment="1">
      <alignment horizontal="center" vertical="center"/>
    </xf>
    <xf numFmtId="9" fontId="23" fillId="0" borderId="0" xfId="4" applyFont="1" applyAlignment="1">
      <alignment horizontal="center" vertical="center"/>
    </xf>
    <xf numFmtId="9" fontId="23" fillId="0" borderId="0" xfId="4" applyFont="1" applyFill="1" applyAlignment="1">
      <alignment horizontal="center" vertical="center"/>
    </xf>
    <xf numFmtId="0" fontId="23" fillId="0" borderId="0" xfId="2" applyFont="1" applyFill="1" applyBorder="1"/>
    <xf numFmtId="0" fontId="23" fillId="0" borderId="0" xfId="2" applyFont="1" applyFill="1"/>
    <xf numFmtId="164" fontId="23" fillId="2" borderId="0" xfId="2" applyNumberFormat="1" applyFont="1" applyFill="1" applyBorder="1" applyAlignment="1" applyProtection="1">
      <alignment horizontal="center" vertical="center"/>
      <protection locked="0"/>
    </xf>
    <xf numFmtId="9" fontId="23" fillId="2" borderId="0" xfId="4" applyFont="1" applyFill="1" applyBorder="1" applyAlignment="1" applyProtection="1">
      <alignment horizontal="center" vertical="center"/>
      <protection locked="0"/>
    </xf>
    <xf numFmtId="0" fontId="23" fillId="0" borderId="0" xfId="2" applyFont="1" applyProtection="1"/>
    <xf numFmtId="0" fontId="23" fillId="2" borderId="0" xfId="2" applyFont="1" applyFill="1" applyBorder="1" applyAlignment="1" applyProtection="1">
      <alignment horizontal="center"/>
      <protection locked="0"/>
    </xf>
    <xf numFmtId="0" fontId="23" fillId="0" borderId="0" xfId="2" applyFont="1" applyBorder="1" applyProtection="1"/>
    <xf numFmtId="0" fontId="23" fillId="0" borderId="0" xfId="2" applyFont="1" applyFill="1" applyBorder="1" applyProtection="1"/>
    <xf numFmtId="164" fontId="23" fillId="0" borderId="0" xfId="2" applyNumberFormat="1" applyFont="1" applyFill="1" applyBorder="1" applyAlignment="1" applyProtection="1">
      <alignment horizontal="center" vertical="center"/>
    </xf>
    <xf numFmtId="9" fontId="23" fillId="0" borderId="0" xfId="4" applyFont="1" applyFill="1" applyBorder="1" applyAlignment="1" applyProtection="1">
      <alignment horizontal="center" vertical="center"/>
    </xf>
    <xf numFmtId="164" fontId="23" fillId="0" borderId="1" xfId="2" applyNumberFormat="1" applyFont="1" applyFill="1" applyBorder="1" applyAlignment="1" applyProtection="1">
      <alignment horizontal="center" vertical="center"/>
      <protection locked="0"/>
    </xf>
    <xf numFmtId="9" fontId="23" fillId="0" borderId="1" xfId="4" applyFont="1" applyFill="1" applyBorder="1" applyAlignment="1" applyProtection="1">
      <alignment horizontal="center" vertical="center"/>
      <protection locked="0"/>
    </xf>
    <xf numFmtId="0" fontId="23" fillId="2" borderId="1" xfId="2" applyFont="1" applyFill="1" applyBorder="1" applyAlignment="1" applyProtection="1">
      <alignment horizontal="center"/>
      <protection locked="0"/>
    </xf>
    <xf numFmtId="0" fontId="23" fillId="0" borderId="0" xfId="2" applyFont="1" applyFill="1" applyBorder="1" applyAlignment="1">
      <alignment horizontal="center" vertical="center"/>
    </xf>
    <xf numFmtId="0" fontId="23" fillId="0" borderId="0" xfId="2" applyFont="1" applyAlignment="1" applyProtection="1">
      <alignment horizontal="center" vertical="center"/>
    </xf>
    <xf numFmtId="49" fontId="3" fillId="0" borderId="0" xfId="0" applyNumberFormat="1" applyFont="1"/>
    <xf numFmtId="0" fontId="7" fillId="0" borderId="0" xfId="2" applyFont="1" applyAlignment="1">
      <alignment horizontal="center"/>
    </xf>
    <xf numFmtId="0" fontId="7" fillId="0" borderId="0" xfId="2" applyFont="1"/>
    <xf numFmtId="0" fontId="7" fillId="0" borderId="0" xfId="2" applyFont="1" applyAlignment="1">
      <alignment horizontal="center"/>
    </xf>
    <xf numFmtId="0" fontId="7" fillId="0" borderId="0" xfId="2" applyFont="1" applyFill="1" applyAlignment="1">
      <alignment horizontal="center"/>
    </xf>
    <xf numFmtId="0" fontId="7" fillId="0" borderId="6" xfId="2" applyFont="1" applyBorder="1" applyAlignment="1" applyProtection="1">
      <alignment horizontal="center" vertical="center"/>
    </xf>
    <xf numFmtId="0" fontId="7" fillId="0" borderId="7" xfId="2" applyFont="1" applyBorder="1" applyAlignment="1" applyProtection="1">
      <alignment horizontal="center" vertical="center"/>
    </xf>
    <xf numFmtId="0" fontId="7" fillId="0" borderId="8" xfId="2" applyFont="1" applyBorder="1" applyAlignment="1" applyProtection="1">
      <alignment horizontal="center" vertical="center"/>
    </xf>
    <xf numFmtId="0" fontId="7" fillId="0" borderId="0" xfId="2" applyFont="1" applyFill="1" applyBorder="1" applyProtection="1"/>
    <xf numFmtId="0" fontId="7" fillId="0" borderId="6" xfId="2" applyFont="1" applyFill="1" applyBorder="1" applyAlignment="1" applyProtection="1">
      <alignment horizontal="center" vertical="center"/>
    </xf>
    <xf numFmtId="0" fontId="7" fillId="0" borderId="7" xfId="2" applyFont="1" applyFill="1" applyBorder="1" applyAlignment="1" applyProtection="1">
      <alignment horizontal="center" vertical="center"/>
    </xf>
    <xf numFmtId="0" fontId="7" fillId="0" borderId="8" xfId="2" applyFont="1" applyFill="1" applyBorder="1" applyAlignment="1" applyProtection="1">
      <alignment horizontal="center" vertical="center"/>
    </xf>
    <xf numFmtId="0" fontId="31" fillId="0" borderId="0" xfId="2" applyFont="1"/>
    <xf numFmtId="0" fontId="34" fillId="0" borderId="0" xfId="2" applyFont="1"/>
    <xf numFmtId="0" fontId="31" fillId="4" borderId="0" xfId="2" applyFont="1" applyFill="1"/>
    <xf numFmtId="0" fontId="34" fillId="0" borderId="0" xfId="2" applyFont="1" applyAlignment="1">
      <alignment horizontal="center"/>
    </xf>
    <xf numFmtId="0" fontId="31" fillId="0" borderId="0" xfId="2" applyFont="1" applyFill="1"/>
    <xf numFmtId="0" fontId="9" fillId="0" borderId="0" xfId="0" applyFont="1" applyAlignment="1">
      <alignment horizontal="center" vertical="top" wrapText="1"/>
    </xf>
    <xf numFmtId="0" fontId="0" fillId="2" borderId="1" xfId="0" applyFill="1" applyBorder="1" applyAlignment="1" applyProtection="1">
      <alignment horizontal="left" vertical="center"/>
      <protection locked="0"/>
    </xf>
    <xf numFmtId="165" fontId="0" fillId="2" borderId="1" xfId="0" applyNumberFormat="1" applyFill="1" applyBorder="1" applyAlignment="1" applyProtection="1">
      <alignment horizontal="left" vertical="center"/>
      <protection locked="0"/>
    </xf>
    <xf numFmtId="49" fontId="0" fillId="0" borderId="3" xfId="0" applyNumberFormat="1" applyBorder="1" applyProtection="1">
      <protection locked="0"/>
    </xf>
    <xf numFmtId="14" fontId="0" fillId="0" borderId="3" xfId="0" applyNumberFormat="1" applyBorder="1" applyProtection="1">
      <protection locked="0"/>
    </xf>
    <xf numFmtId="9" fontId="0" fillId="0" borderId="3" xfId="1" applyFont="1" applyBorder="1" applyProtection="1">
      <protection locked="0"/>
    </xf>
    <xf numFmtId="0" fontId="0" fillId="0" borderId="3" xfId="0" applyBorder="1" applyProtection="1">
      <protection locked="0"/>
    </xf>
    <xf numFmtId="49" fontId="0" fillId="2" borderId="3" xfId="0" applyNumberFormat="1" applyFill="1" applyBorder="1" applyProtection="1">
      <protection locked="0"/>
    </xf>
    <xf numFmtId="14" fontId="0" fillId="2" borderId="3" xfId="0" applyNumberFormat="1" applyFill="1" applyBorder="1" applyProtection="1">
      <protection locked="0"/>
    </xf>
    <xf numFmtId="9" fontId="0" fillId="2" borderId="3" xfId="1" applyFont="1" applyFill="1" applyBorder="1" applyProtection="1">
      <protection locked="0"/>
    </xf>
    <xf numFmtId="0" fontId="0" fillId="2" borderId="3" xfId="0" applyFill="1" applyBorder="1" applyProtection="1">
      <protection locked="0"/>
    </xf>
    <xf numFmtId="0" fontId="24" fillId="2" borderId="1" xfId="2" applyFont="1" applyFill="1" applyBorder="1" applyAlignment="1" applyProtection="1">
      <alignment horizontal="center" vertical="center"/>
      <protection locked="0"/>
    </xf>
    <xf numFmtId="9" fontId="23" fillId="2" borderId="1" xfId="1" applyFont="1" applyFill="1" applyBorder="1" applyAlignment="1" applyProtection="1">
      <alignment horizontal="center" vertical="center"/>
      <protection locked="0"/>
    </xf>
    <xf numFmtId="0" fontId="23" fillId="2" borderId="0" xfId="2" applyFont="1" applyFill="1" applyAlignment="1" applyProtection="1">
      <alignment horizontal="center"/>
      <protection locked="0"/>
    </xf>
    <xf numFmtId="164" fontId="23" fillId="0" borderId="0" xfId="2" applyNumberFormat="1" applyFont="1" applyAlignment="1" applyProtection="1">
      <alignment horizontal="center" vertical="center"/>
    </xf>
    <xf numFmtId="0" fontId="23" fillId="0" borderId="0" xfId="0" applyFont="1" applyAlignment="1" applyProtection="1">
      <alignment horizontal="center" vertical="center"/>
      <protection locked="0"/>
    </xf>
    <xf numFmtId="0" fontId="26" fillId="0" borderId="0" xfId="0" applyFont="1" applyAlignment="1" applyProtection="1">
      <alignment vertical="center"/>
    </xf>
    <xf numFmtId="0" fontId="23" fillId="0" borderId="0" xfId="0" applyFont="1" applyAlignment="1" applyProtection="1">
      <alignment horizontal="center" vertical="center"/>
    </xf>
    <xf numFmtId="0" fontId="7" fillId="0" borderId="0" xfId="2" applyFont="1" applyAlignment="1" applyProtection="1">
      <alignment horizontal="center" vertical="center"/>
    </xf>
    <xf numFmtId="0" fontId="7" fillId="0" borderId="0" xfId="0" applyFont="1" applyAlignment="1" applyProtection="1">
      <alignment horizontal="center" vertical="center"/>
    </xf>
  </cellXfs>
  <cellStyles count="5">
    <cellStyle name="Hipervínculo 2" xfId="3"/>
    <cellStyle name="Normal" xfId="0" builtinId="0"/>
    <cellStyle name="Normal 2" xfId="2"/>
    <cellStyle name="Porcentaje" xfId="1" builtinId="5"/>
    <cellStyle name="Porcentaje 2" xfId="4"/>
  </cellStyles>
  <dxfs count="3">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2:N33"/>
  <sheetViews>
    <sheetView showGridLines="0" zoomScaleNormal="100" zoomScaleSheetLayoutView="80" zoomScalePageLayoutView="70" workbookViewId="0"/>
  </sheetViews>
  <sheetFormatPr baseColWidth="10" defaultRowHeight="22.5" customHeight="1"/>
  <cols>
    <col min="1" max="1" width="3.453125" style="10" bestFit="1" customWidth="1"/>
    <col min="4" max="4" width="12.6328125" customWidth="1"/>
    <col min="5" max="5" width="2.7265625" customWidth="1"/>
    <col min="6" max="6" width="70.7265625" customWidth="1"/>
    <col min="8" max="14" width="10.90625" style="3"/>
  </cols>
  <sheetData>
    <row r="2" spans="1:14" ht="52.5" customHeight="1">
      <c r="B2" s="93" t="s">
        <v>5</v>
      </c>
      <c r="C2" s="93"/>
      <c r="D2" s="93"/>
      <c r="E2" s="93"/>
      <c r="F2" s="93"/>
      <c r="G2" s="93"/>
      <c r="H2" s="93"/>
      <c r="I2" s="15"/>
      <c r="J2" s="15"/>
      <c r="K2" s="15"/>
      <c r="L2" s="15"/>
      <c r="M2" s="15"/>
      <c r="N2" s="15"/>
    </row>
    <row r="5" spans="1:14" ht="22.5" customHeight="1">
      <c r="B5" s="1" t="s">
        <v>8</v>
      </c>
      <c r="C5" s="1"/>
      <c r="D5" s="1"/>
      <c r="E5" s="1"/>
      <c r="F5" s="1"/>
      <c r="G5" s="1"/>
      <c r="H5" s="1"/>
      <c r="I5" s="2"/>
      <c r="J5" s="2"/>
      <c r="K5" s="2"/>
      <c r="L5" s="2"/>
      <c r="M5" s="2"/>
      <c r="N5" s="2"/>
    </row>
    <row r="6" spans="1:14" s="3" customFormat="1" ht="22.5" customHeight="1">
      <c r="A6" s="11"/>
      <c r="B6" s="95"/>
      <c r="C6" s="95"/>
      <c r="D6" s="95"/>
      <c r="E6" s="95"/>
      <c r="F6" s="95"/>
      <c r="G6" s="95"/>
      <c r="H6" s="95"/>
    </row>
    <row r="7" spans="1:14" ht="22.5" customHeight="1" thickBot="1">
      <c r="A7" s="10" t="s">
        <v>2494</v>
      </c>
      <c r="B7" s="97" t="s">
        <v>3</v>
      </c>
      <c r="C7" s="97"/>
      <c r="D7" s="97"/>
      <c r="E7" s="5"/>
      <c r="F7" s="160"/>
      <c r="G7" s="14"/>
      <c r="H7" s="14"/>
      <c r="I7" s="9"/>
      <c r="J7" s="9"/>
      <c r="K7" s="9"/>
      <c r="L7" s="9"/>
      <c r="M7" s="9"/>
      <c r="N7" s="9"/>
    </row>
    <row r="8" spans="1:14" s="9" customFormat="1" ht="11.25" customHeight="1">
      <c r="A8" s="12"/>
      <c r="B8" s="46"/>
      <c r="C8" s="46"/>
      <c r="D8" s="46"/>
      <c r="E8" s="7"/>
      <c r="F8" s="45"/>
      <c r="G8" s="8"/>
      <c r="H8" s="8"/>
    </row>
    <row r="9" spans="1:14" ht="22.5" customHeight="1" thickBot="1">
      <c r="A9" s="10" t="s">
        <v>2495</v>
      </c>
      <c r="B9" s="97" t="s">
        <v>0</v>
      </c>
      <c r="C9" s="97"/>
      <c r="D9" s="97"/>
      <c r="E9" s="5"/>
      <c r="F9" s="160"/>
      <c r="G9" s="14"/>
      <c r="H9" s="14"/>
      <c r="I9" s="14"/>
      <c r="J9" s="14"/>
      <c r="K9" s="14"/>
      <c r="L9" s="14"/>
      <c r="M9" s="14"/>
      <c r="N9" s="14"/>
    </row>
    <row r="10" spans="1:14" s="9" customFormat="1" ht="11.25" customHeight="1">
      <c r="A10" s="12"/>
      <c r="B10" s="46"/>
      <c r="C10" s="46"/>
      <c r="D10" s="46"/>
      <c r="E10" s="7"/>
      <c r="F10" s="45"/>
      <c r="G10" s="8"/>
      <c r="H10" s="8"/>
    </row>
    <row r="11" spans="1:14" ht="22.5" customHeight="1" thickBot="1">
      <c r="A11" s="10" t="s">
        <v>2496</v>
      </c>
      <c r="B11" s="97" t="s">
        <v>4</v>
      </c>
      <c r="C11" s="97"/>
      <c r="D11" s="97"/>
      <c r="E11" s="5"/>
      <c r="F11" s="160"/>
      <c r="G11" s="14"/>
      <c r="H11" s="14"/>
      <c r="I11" s="9"/>
      <c r="J11" s="9"/>
      <c r="K11" s="9"/>
      <c r="L11" s="9"/>
      <c r="M11" s="9"/>
      <c r="N11" s="9"/>
    </row>
    <row r="12" spans="1:14" s="9" customFormat="1" ht="11.25" customHeight="1">
      <c r="A12" s="12"/>
      <c r="B12" s="46"/>
      <c r="C12" s="46"/>
      <c r="D12" s="46"/>
      <c r="E12" s="7"/>
      <c r="F12" s="45"/>
      <c r="G12" s="8"/>
      <c r="H12" s="8"/>
    </row>
    <row r="13" spans="1:14" ht="22.5" customHeight="1" thickBot="1">
      <c r="A13" s="10" t="s">
        <v>2497</v>
      </c>
      <c r="B13" s="97" t="s">
        <v>2</v>
      </c>
      <c r="C13" s="97"/>
      <c r="D13" s="97"/>
      <c r="E13" s="5"/>
      <c r="F13" s="160"/>
      <c r="G13" s="14"/>
      <c r="H13" s="14"/>
      <c r="I13" s="9"/>
      <c r="J13" s="9"/>
      <c r="K13" s="9"/>
      <c r="L13" s="9"/>
      <c r="M13" s="9"/>
      <c r="N13" s="9"/>
    </row>
    <row r="14" spans="1:14" s="9" customFormat="1" ht="11.25" customHeight="1">
      <c r="A14" s="12"/>
      <c r="B14" s="46"/>
      <c r="C14" s="46"/>
      <c r="D14" s="46"/>
      <c r="E14" s="7"/>
      <c r="F14" s="45"/>
      <c r="G14" s="8"/>
      <c r="H14" s="8"/>
    </row>
    <row r="15" spans="1:14" ht="22.5" customHeight="1" thickBot="1">
      <c r="A15" s="10" t="s">
        <v>2498</v>
      </c>
      <c r="B15" s="97" t="s">
        <v>1</v>
      </c>
      <c r="C15" s="97"/>
      <c r="D15" s="97"/>
      <c r="E15" s="5"/>
      <c r="F15" s="160"/>
      <c r="G15" s="14"/>
      <c r="H15" s="14"/>
      <c r="I15" s="14"/>
      <c r="J15" s="14"/>
      <c r="K15" s="14"/>
      <c r="L15" s="14"/>
      <c r="M15" s="14"/>
      <c r="N15" s="14"/>
    </row>
    <row r="16" spans="1:14" s="3" customFormat="1" ht="11.25" customHeight="1">
      <c r="A16" s="11"/>
      <c r="B16" s="47"/>
      <c r="C16" s="47"/>
      <c r="D16" s="47"/>
      <c r="E16" s="13"/>
      <c r="F16" s="45"/>
      <c r="G16" s="8"/>
      <c r="H16" s="8"/>
      <c r="I16" s="8"/>
      <c r="J16" s="8"/>
      <c r="K16" s="8"/>
      <c r="L16" s="8"/>
      <c r="M16" s="8"/>
      <c r="N16" s="8"/>
    </row>
    <row r="17" spans="1:14" ht="22.5" customHeight="1" thickBot="1">
      <c r="A17" s="10" t="s">
        <v>2499</v>
      </c>
      <c r="B17" s="97" t="s">
        <v>12</v>
      </c>
      <c r="C17" s="97"/>
      <c r="D17" s="97"/>
      <c r="E17" s="5"/>
      <c r="F17" s="160"/>
      <c r="G17" s="14"/>
      <c r="H17" s="14"/>
      <c r="I17" s="9"/>
      <c r="J17" s="9"/>
      <c r="K17" s="9"/>
      <c r="L17" s="9"/>
      <c r="M17" s="9"/>
      <c r="N17" s="9"/>
    </row>
    <row r="18" spans="1:14" ht="22.5" customHeight="1">
      <c r="B18" s="98"/>
      <c r="C18" s="98"/>
      <c r="D18" s="98"/>
      <c r="E18" s="4"/>
    </row>
    <row r="19" spans="1:14" ht="22.5" customHeight="1">
      <c r="B19" s="1" t="s">
        <v>6</v>
      </c>
      <c r="C19" s="1"/>
      <c r="D19" s="1"/>
      <c r="E19" s="1"/>
      <c r="F19" s="1"/>
      <c r="G19" s="1"/>
      <c r="H19" s="1"/>
      <c r="I19" s="2"/>
      <c r="J19" s="2"/>
      <c r="K19" s="2"/>
      <c r="L19" s="2"/>
      <c r="M19" s="2"/>
      <c r="N19" s="2"/>
    </row>
    <row r="20" spans="1:14" ht="22.5" customHeight="1">
      <c r="B20" s="16"/>
      <c r="C20" s="16"/>
      <c r="D20" s="16"/>
      <c r="E20" s="4"/>
    </row>
    <row r="21" spans="1:14" ht="22.5" customHeight="1" thickBot="1">
      <c r="A21" s="10" t="s">
        <v>2500</v>
      </c>
      <c r="B21" s="97" t="s">
        <v>9</v>
      </c>
      <c r="C21" s="97"/>
      <c r="D21" s="97"/>
      <c r="E21" s="42"/>
      <c r="F21" s="160"/>
    </row>
    <row r="22" spans="1:14" ht="11.25" customHeight="1">
      <c r="B22" s="43"/>
      <c r="C22" s="43"/>
      <c r="D22" s="43"/>
      <c r="E22" s="42"/>
      <c r="F22" s="41"/>
    </row>
    <row r="23" spans="1:14" ht="22.5" customHeight="1" thickBot="1">
      <c r="A23" s="10" t="s">
        <v>2501</v>
      </c>
      <c r="B23" s="35" t="e">
        <f>VLOOKUP(F21,LISTAS!D:E,2,0)</f>
        <v>#N/A</v>
      </c>
      <c r="C23" s="48"/>
      <c r="D23" s="48" t="s">
        <v>10</v>
      </c>
      <c r="E23" s="44"/>
      <c r="F23" s="160"/>
    </row>
    <row r="25" spans="1:14" ht="22.5" customHeight="1">
      <c r="B25" s="94" t="s">
        <v>11</v>
      </c>
      <c r="C25" s="94"/>
      <c r="D25" s="94"/>
      <c r="E25" s="94"/>
      <c r="F25" s="94"/>
      <c r="G25" s="94"/>
      <c r="H25" s="94"/>
    </row>
    <row r="26" spans="1:14" ht="22.5" customHeight="1">
      <c r="B26" s="96" t="s">
        <v>21</v>
      </c>
      <c r="C26" s="96"/>
      <c r="D26" s="96"/>
      <c r="E26" s="96"/>
      <c r="F26" s="96"/>
      <c r="G26" s="96"/>
      <c r="H26" s="96"/>
    </row>
    <row r="27" spans="1:14" ht="22.5" customHeight="1" thickBot="1">
      <c r="A27" s="10" t="s">
        <v>2502</v>
      </c>
      <c r="B27" s="97" t="s">
        <v>16</v>
      </c>
      <c r="C27" s="97"/>
      <c r="D27" s="97"/>
      <c r="E27" s="44"/>
      <c r="F27" s="160"/>
    </row>
    <row r="28" spans="1:14" ht="11.25" customHeight="1">
      <c r="B28" s="106"/>
      <c r="C28" s="106"/>
      <c r="D28" s="106"/>
      <c r="E28" s="44"/>
      <c r="F28" s="41"/>
    </row>
    <row r="29" spans="1:14" ht="22.5" customHeight="1" thickBot="1">
      <c r="A29" s="10" t="s">
        <v>7</v>
      </c>
      <c r="B29" s="97" t="s">
        <v>15</v>
      </c>
      <c r="C29" s="97"/>
      <c r="D29" s="97"/>
      <c r="E29" s="44"/>
      <c r="F29" s="160"/>
    </row>
    <row r="30" spans="1:14" ht="11.25" customHeight="1">
      <c r="B30" s="106"/>
      <c r="C30" s="106"/>
      <c r="D30" s="106"/>
      <c r="E30" s="44"/>
      <c r="F30" s="41"/>
    </row>
    <row r="31" spans="1:14" ht="22.5" customHeight="1" thickBot="1">
      <c r="A31" s="10" t="s">
        <v>13</v>
      </c>
      <c r="B31" s="97" t="s">
        <v>43</v>
      </c>
      <c r="C31" s="97"/>
      <c r="D31" s="97"/>
      <c r="E31" s="44"/>
      <c r="F31" s="161"/>
    </row>
    <row r="32" spans="1:14" ht="9" customHeight="1">
      <c r="B32" s="107"/>
      <c r="C32" s="107"/>
      <c r="D32" s="107"/>
      <c r="E32" s="44"/>
      <c r="F32" s="41"/>
    </row>
    <row r="33" spans="1:6" ht="22.5" customHeight="1" thickBot="1">
      <c r="A33" s="10" t="s">
        <v>18</v>
      </c>
      <c r="B33" s="97" t="s">
        <v>2796</v>
      </c>
      <c r="C33" s="97"/>
      <c r="D33" s="97"/>
      <c r="E33" s="44"/>
      <c r="F33" s="160"/>
    </row>
  </sheetData>
  <sheetProtection algorithmName="SHA-512" hashValue="YU5q7EJxengycRyt7NAWGDG6PZ4GPnld48o6Vyw64wU6rh/JuB7NlVbZP/8huYWfjHmDtLgtk4ZGoZq/QDkO3A==" saltValue="gILiELd7SloRmOjXlYOljQ==" spinCount="100000" sheet="1" objects="1" scenarios="1" formatCells="0" formatColumns="0" formatRows="0"/>
  <mergeCells count="16">
    <mergeCell ref="B33:D33"/>
    <mergeCell ref="B2:H2"/>
    <mergeCell ref="B25:H25"/>
    <mergeCell ref="B31:D31"/>
    <mergeCell ref="B29:D29"/>
    <mergeCell ref="B27:D27"/>
    <mergeCell ref="B6:H6"/>
    <mergeCell ref="B26:H26"/>
    <mergeCell ref="B17:D17"/>
    <mergeCell ref="B18:D18"/>
    <mergeCell ref="B21:D21"/>
    <mergeCell ref="B7:D7"/>
    <mergeCell ref="B11:D11"/>
    <mergeCell ref="B9:D9"/>
    <mergeCell ref="B15:D15"/>
    <mergeCell ref="B13:D13"/>
  </mergeCells>
  <dataValidations count="3">
    <dataValidation type="whole" allowBlank="1" showInputMessage="1" showErrorMessage="1" errorTitle="INGRESE UN NÚMERO" error="Ingrese un Número de RENIECYT Válido. Este consta de siete dígitos." prompt="SOLO INGRESE NÚMEROS_x000a_" sqref="F7">
      <formula1>1</formula1>
      <formula2>9999999</formula2>
    </dataValidation>
    <dataValidation type="list" allowBlank="1" showInputMessage="1" showErrorMessage="1" sqref="F23">
      <formula1>INDIRECT($B$23)</formula1>
    </dataValidation>
    <dataValidation type="whole" allowBlank="1" showInputMessage="1" showErrorMessage="1" errorTitle="INGRESE UN NÚMERO" error="Ingrese un Número de Solicitud Válido. Este consta de siete dígitos." prompt="SOLO INGRESE NÚMEROS_x000a_" sqref="F13">
      <formula1>1</formula1>
      <formula2>9999999</formula2>
    </dataValidation>
  </dataValidations>
  <pageMargins left="0.7" right="0.7" top="0.75" bottom="0.75" header="0.3" footer="0.3"/>
  <pageSetup scale="65"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errorTitle="INGRESE UN AÑO VÁLIDO" error="Seleccione una opción de la lista" prompt="SELECCIONE UN AÑO DE LA LISTA">
          <x14:formula1>
            <xm:f>LISTAS!$C$2:$C$4</xm:f>
          </x14:formula1>
          <xm:sqref>F17</xm:sqref>
        </x14:dataValidation>
        <x14:dataValidation type="list" allowBlank="1" showInputMessage="1" showErrorMessage="1" error="SELECCIONE UNA ENTIDAD FEDERATIVA DE LA LISTA" prompt="SELECCIONE UNA OPCIÓN DE LA LISTA">
          <x14:formula1>
            <xm:f>LISTAS!$D$2:$D$33</xm:f>
          </x14:formula1>
          <xm:sqref>F21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showGridLines="0" workbookViewId="0"/>
  </sheetViews>
  <sheetFormatPr baseColWidth="10" defaultRowHeight="18.75"/>
  <cols>
    <col min="1" max="1" width="3.54296875" style="10" customWidth="1"/>
    <col min="2" max="3" width="31.81640625" customWidth="1"/>
    <col min="4" max="6" width="10.90625" customWidth="1"/>
    <col min="7" max="7" width="22" customWidth="1"/>
    <col min="8" max="8" width="10.90625" style="35" customWidth="1"/>
    <col min="9" max="9" width="10.90625" style="35"/>
  </cols>
  <sheetData>
    <row r="1" spans="1:14" ht="22.5" customHeight="1">
      <c r="H1" s="33"/>
      <c r="I1" s="33"/>
      <c r="J1" s="3"/>
      <c r="K1" s="3"/>
      <c r="L1" s="3"/>
      <c r="M1" s="3"/>
      <c r="N1" s="3"/>
    </row>
    <row r="2" spans="1:14" ht="52.5" customHeight="1">
      <c r="B2" s="93" t="s">
        <v>5</v>
      </c>
      <c r="C2" s="93"/>
      <c r="D2" s="93"/>
      <c r="E2" s="93"/>
      <c r="F2" s="93"/>
      <c r="G2" s="93"/>
      <c r="H2" s="93"/>
      <c r="I2" s="34"/>
      <c r="J2" s="15"/>
      <c r="K2" s="15"/>
      <c r="L2" s="15"/>
      <c r="M2" s="15"/>
      <c r="N2" s="15"/>
    </row>
    <row r="3" spans="1:14" ht="22.5" customHeight="1">
      <c r="H3" s="33"/>
      <c r="I3" s="33"/>
      <c r="J3" s="3"/>
      <c r="K3" s="3"/>
      <c r="L3" s="3"/>
      <c r="M3" s="3"/>
      <c r="N3" s="3"/>
    </row>
    <row r="4" spans="1:14" ht="22.5" customHeight="1">
      <c r="H4" s="33"/>
      <c r="I4" s="33"/>
      <c r="J4" s="3"/>
      <c r="K4" s="3"/>
      <c r="L4" s="3"/>
      <c r="M4" s="3"/>
      <c r="N4" s="3"/>
    </row>
    <row r="5" spans="1:14">
      <c r="B5" s="99" t="s">
        <v>20</v>
      </c>
      <c r="C5" s="99"/>
      <c r="D5" s="99"/>
      <c r="E5" s="99"/>
      <c r="F5" s="99"/>
      <c r="G5" s="99"/>
      <c r="H5" s="99"/>
    </row>
    <row r="6" spans="1:14" ht="45" customHeight="1">
      <c r="B6" s="100" t="s">
        <v>2583</v>
      </c>
      <c r="C6" s="100"/>
      <c r="D6" s="100"/>
      <c r="E6" s="100"/>
      <c r="F6" s="100"/>
      <c r="G6" s="100"/>
      <c r="H6" s="100"/>
    </row>
    <row r="7" spans="1:14" ht="22.5" customHeight="1">
      <c r="B7" s="21"/>
      <c r="C7" s="21"/>
      <c r="D7" s="21"/>
      <c r="E7" s="21"/>
      <c r="F7" s="21"/>
      <c r="G7" s="21"/>
      <c r="H7" s="36"/>
    </row>
    <row r="8" spans="1:14" ht="26.25" customHeight="1" thickBot="1">
      <c r="A8" s="10" t="s">
        <v>2503</v>
      </c>
      <c r="B8" s="25" t="s">
        <v>28</v>
      </c>
      <c r="C8" s="27" t="str">
        <f>IF(COUNTA(B21:B70)=0,"COMPLETE LA COLUMNA 'NOMBRE DE LA ETAPA'",COUNTA(B21:B70))</f>
        <v>COMPLETE LA COLUMNA 'NOMBRE DE LA ETAPA'</v>
      </c>
      <c r="D8" s="21"/>
      <c r="E8" s="21"/>
      <c r="F8" s="21"/>
      <c r="G8" s="21"/>
      <c r="H8" s="36"/>
    </row>
    <row r="9" spans="1:14" ht="11.25" customHeight="1">
      <c r="B9" s="25"/>
      <c r="C9" s="28"/>
      <c r="D9" s="21"/>
      <c r="E9" s="21"/>
      <c r="F9" s="21"/>
      <c r="G9" s="21"/>
      <c r="H9" s="36"/>
    </row>
    <row r="10" spans="1:14" ht="22.5" customHeight="1" thickBot="1">
      <c r="A10" s="10" t="s">
        <v>2504</v>
      </c>
      <c r="B10" s="25" t="s">
        <v>29</v>
      </c>
      <c r="C10" s="29" t="str">
        <f>IF(MIN(D21:D70)=0,"COMPLETE LA COLUMNA 'FECHA DE INICIO'",MIN(D21:D70))</f>
        <v>COMPLETE LA COLUMNA 'FECHA DE INICIO'</v>
      </c>
      <c r="D10" s="21"/>
      <c r="E10" s="21"/>
      <c r="F10" s="21"/>
      <c r="G10" s="21"/>
      <c r="H10" s="36"/>
    </row>
    <row r="11" spans="1:14" ht="11.25" customHeight="1">
      <c r="B11" s="25"/>
      <c r="C11" s="30"/>
      <c r="D11" s="21"/>
      <c r="E11" s="21"/>
      <c r="F11" s="21"/>
      <c r="G11" s="21"/>
      <c r="H11" s="36"/>
    </row>
    <row r="12" spans="1:14" ht="22.5" customHeight="1" thickBot="1">
      <c r="A12" s="10" t="s">
        <v>2505</v>
      </c>
      <c r="B12" s="25" t="s">
        <v>30</v>
      </c>
      <c r="C12" s="29" t="str">
        <f>IF(MAX(E21:E70)=0,"COMPLETE LA COLUMNA 'FECHA DE FIN'",MAX(E21:E70))</f>
        <v>COMPLETE LA COLUMNA 'FECHA DE FIN'</v>
      </c>
      <c r="D12" s="21"/>
      <c r="E12" s="21"/>
      <c r="F12" s="21"/>
      <c r="G12" s="21"/>
      <c r="H12" s="36"/>
    </row>
    <row r="13" spans="1:14" ht="11.25" customHeight="1">
      <c r="B13" s="25"/>
      <c r="C13" s="30"/>
      <c r="D13" s="21"/>
      <c r="E13" s="21"/>
      <c r="F13" s="21"/>
      <c r="G13" s="21"/>
      <c r="H13" s="36"/>
    </row>
    <row r="14" spans="1:14" ht="22.5" customHeight="1" thickBot="1">
      <c r="A14" s="10" t="s">
        <v>2506</v>
      </c>
      <c r="B14" s="25" t="s">
        <v>33</v>
      </c>
      <c r="C14" s="32" t="str">
        <f>IF(H71=0,"COMPLETE LA COLUMNA '% DE AVANCE'",I71/H71)</f>
        <v>COMPLETE LA COLUMNA '% DE AVANCE'</v>
      </c>
      <c r="D14" s="21"/>
      <c r="E14" s="21"/>
      <c r="F14" s="21"/>
      <c r="G14" s="21"/>
      <c r="H14" s="36"/>
    </row>
    <row r="15" spans="1:14" ht="11.25" customHeight="1">
      <c r="B15" s="25"/>
      <c r="C15" s="28"/>
      <c r="D15" s="21"/>
      <c r="E15" s="21"/>
      <c r="F15" s="21"/>
      <c r="G15" s="21"/>
      <c r="H15" s="36"/>
    </row>
    <row r="16" spans="1:14" ht="30" customHeight="1" thickBot="1">
      <c r="A16" s="10" t="s">
        <v>2507</v>
      </c>
      <c r="B16" s="25" t="s">
        <v>31</v>
      </c>
      <c r="C16" s="31" t="str">
        <f>IF(COUNTIF(G21:G70,"si")=0,"INDIQUE SI EL PROYECTO SUFRIÓ CAMBIOS",IF(COUNTIF(G21:G70,"si")&gt;0,"SI","NO"))</f>
        <v>INDIQUE SI EL PROYECTO SUFRIÓ CAMBIOS</v>
      </c>
      <c r="D16" s="101" t="s">
        <v>36</v>
      </c>
      <c r="E16" s="101"/>
      <c r="F16" s="101"/>
      <c r="G16" s="101"/>
      <c r="H16" s="36"/>
    </row>
    <row r="17" spans="1:9" ht="11.25" customHeight="1">
      <c r="B17" s="25"/>
      <c r="C17" s="30"/>
      <c r="D17" s="21"/>
      <c r="E17" s="21"/>
      <c r="F17" s="21"/>
      <c r="G17" s="21"/>
      <c r="H17" s="36"/>
    </row>
    <row r="18" spans="1:9" ht="30" customHeight="1" thickBot="1">
      <c r="A18" s="10" t="s">
        <v>2508</v>
      </c>
      <c r="B18" s="25" t="s">
        <v>32</v>
      </c>
      <c r="C18" s="27" t="str">
        <f>IF(C14&lt;1,"SI","NO")</f>
        <v>NO</v>
      </c>
      <c r="D18" s="101" t="s">
        <v>37</v>
      </c>
      <c r="E18" s="101"/>
      <c r="F18" s="101"/>
      <c r="G18" s="101"/>
      <c r="H18" s="36"/>
    </row>
    <row r="19" spans="1:9" ht="22.5" customHeight="1" thickBot="1"/>
    <row r="20" spans="1:9" s="24" customFormat="1" ht="54.75" thickBot="1">
      <c r="A20" s="22"/>
      <c r="B20" s="23" t="s">
        <v>22</v>
      </c>
      <c r="C20" s="23" t="s">
        <v>23</v>
      </c>
      <c r="D20" s="23" t="s">
        <v>24</v>
      </c>
      <c r="E20" s="23" t="s">
        <v>25</v>
      </c>
      <c r="F20" s="23" t="s">
        <v>26</v>
      </c>
      <c r="G20" s="23" t="s">
        <v>27</v>
      </c>
      <c r="H20" s="37" t="s">
        <v>34</v>
      </c>
      <c r="I20" s="37" t="s">
        <v>35</v>
      </c>
    </row>
    <row r="21" spans="1:9" ht="19.5" thickBot="1">
      <c r="A21" s="10">
        <v>1</v>
      </c>
      <c r="B21" s="162"/>
      <c r="C21" s="162"/>
      <c r="D21" s="163"/>
      <c r="E21" s="163"/>
      <c r="F21" s="164"/>
      <c r="G21" s="165"/>
      <c r="H21" s="35">
        <f>_xlfn.DAYS(E21,D21)</f>
        <v>0</v>
      </c>
      <c r="I21" s="38">
        <f>H21*F21</f>
        <v>0</v>
      </c>
    </row>
    <row r="22" spans="1:9" ht="19.5" thickBot="1">
      <c r="A22" s="10">
        <v>2</v>
      </c>
      <c r="B22" s="166"/>
      <c r="C22" s="166"/>
      <c r="D22" s="167"/>
      <c r="E22" s="167"/>
      <c r="F22" s="168"/>
      <c r="G22" s="169"/>
      <c r="H22" s="35">
        <f t="shared" ref="H22:H70" si="0">_xlfn.DAYS(E22,D22)</f>
        <v>0</v>
      </c>
      <c r="I22" s="38">
        <f t="shared" ref="I22:I70" si="1">H22*F22</f>
        <v>0</v>
      </c>
    </row>
    <row r="23" spans="1:9" ht="19.5" thickBot="1">
      <c r="A23" s="10">
        <v>3</v>
      </c>
      <c r="B23" s="162"/>
      <c r="C23" s="162"/>
      <c r="D23" s="163"/>
      <c r="E23" s="163"/>
      <c r="F23" s="164"/>
      <c r="G23" s="165"/>
      <c r="H23" s="35">
        <f t="shared" si="0"/>
        <v>0</v>
      </c>
      <c r="I23" s="38">
        <f t="shared" si="1"/>
        <v>0</v>
      </c>
    </row>
    <row r="24" spans="1:9" ht="19.5" thickBot="1">
      <c r="A24" s="10">
        <v>4</v>
      </c>
      <c r="B24" s="166"/>
      <c r="C24" s="166"/>
      <c r="D24" s="167"/>
      <c r="E24" s="167"/>
      <c r="F24" s="168"/>
      <c r="G24" s="169"/>
      <c r="H24" s="35">
        <f t="shared" si="0"/>
        <v>0</v>
      </c>
      <c r="I24" s="38">
        <f t="shared" si="1"/>
        <v>0</v>
      </c>
    </row>
    <row r="25" spans="1:9" ht="19.5" thickBot="1">
      <c r="A25" s="10">
        <v>5</v>
      </c>
      <c r="B25" s="162"/>
      <c r="C25" s="162"/>
      <c r="D25" s="163"/>
      <c r="E25" s="163"/>
      <c r="F25" s="164"/>
      <c r="G25" s="165"/>
      <c r="H25" s="35">
        <f t="shared" si="0"/>
        <v>0</v>
      </c>
      <c r="I25" s="38">
        <f t="shared" si="1"/>
        <v>0</v>
      </c>
    </row>
    <row r="26" spans="1:9" ht="19.5" thickBot="1">
      <c r="A26" s="10">
        <v>6</v>
      </c>
      <c r="B26" s="166"/>
      <c r="C26" s="166"/>
      <c r="D26" s="167"/>
      <c r="E26" s="167"/>
      <c r="F26" s="168"/>
      <c r="G26" s="169"/>
      <c r="H26" s="35">
        <f t="shared" si="0"/>
        <v>0</v>
      </c>
      <c r="I26" s="38">
        <f t="shared" si="1"/>
        <v>0</v>
      </c>
    </row>
    <row r="27" spans="1:9" ht="19.5" thickBot="1">
      <c r="A27" s="10">
        <v>7</v>
      </c>
      <c r="B27" s="162"/>
      <c r="C27" s="162"/>
      <c r="D27" s="163"/>
      <c r="E27" s="163"/>
      <c r="F27" s="164"/>
      <c r="G27" s="165"/>
      <c r="H27" s="35">
        <f t="shared" si="0"/>
        <v>0</v>
      </c>
      <c r="I27" s="38">
        <f t="shared" si="1"/>
        <v>0</v>
      </c>
    </row>
    <row r="28" spans="1:9" ht="19.5" thickBot="1">
      <c r="A28" s="10">
        <v>8</v>
      </c>
      <c r="B28" s="166"/>
      <c r="C28" s="166"/>
      <c r="D28" s="167"/>
      <c r="E28" s="167"/>
      <c r="F28" s="168"/>
      <c r="G28" s="169"/>
      <c r="H28" s="35">
        <f t="shared" si="0"/>
        <v>0</v>
      </c>
      <c r="I28" s="38">
        <f t="shared" si="1"/>
        <v>0</v>
      </c>
    </row>
    <row r="29" spans="1:9" ht="19.5" thickBot="1">
      <c r="A29" s="10">
        <v>9</v>
      </c>
      <c r="B29" s="162"/>
      <c r="C29" s="162"/>
      <c r="D29" s="163"/>
      <c r="E29" s="163"/>
      <c r="F29" s="164"/>
      <c r="G29" s="165"/>
      <c r="H29" s="35">
        <f t="shared" si="0"/>
        <v>0</v>
      </c>
      <c r="I29" s="38">
        <f t="shared" si="1"/>
        <v>0</v>
      </c>
    </row>
    <row r="30" spans="1:9" ht="19.5" thickBot="1">
      <c r="A30" s="10">
        <v>10</v>
      </c>
      <c r="B30" s="166"/>
      <c r="C30" s="166"/>
      <c r="D30" s="167"/>
      <c r="E30" s="167"/>
      <c r="F30" s="168"/>
      <c r="G30" s="169"/>
      <c r="H30" s="35">
        <f t="shared" si="0"/>
        <v>0</v>
      </c>
      <c r="I30" s="38">
        <f t="shared" si="1"/>
        <v>0</v>
      </c>
    </row>
    <row r="31" spans="1:9" ht="19.5" thickBot="1">
      <c r="A31" s="10">
        <v>11</v>
      </c>
      <c r="B31" s="162"/>
      <c r="C31" s="162"/>
      <c r="D31" s="163"/>
      <c r="E31" s="163"/>
      <c r="F31" s="164"/>
      <c r="G31" s="165"/>
      <c r="H31" s="35">
        <f t="shared" si="0"/>
        <v>0</v>
      </c>
      <c r="I31" s="38">
        <f t="shared" si="1"/>
        <v>0</v>
      </c>
    </row>
    <row r="32" spans="1:9" ht="19.5" thickBot="1">
      <c r="A32" s="10">
        <v>12</v>
      </c>
      <c r="B32" s="166"/>
      <c r="C32" s="166"/>
      <c r="D32" s="167"/>
      <c r="E32" s="167"/>
      <c r="F32" s="168"/>
      <c r="G32" s="169"/>
      <c r="H32" s="35">
        <f t="shared" si="0"/>
        <v>0</v>
      </c>
      <c r="I32" s="38">
        <f t="shared" si="1"/>
        <v>0</v>
      </c>
    </row>
    <row r="33" spans="1:9" ht="19.5" thickBot="1">
      <c r="A33" s="10">
        <v>13</v>
      </c>
      <c r="B33" s="162"/>
      <c r="C33" s="162"/>
      <c r="D33" s="163"/>
      <c r="E33" s="163"/>
      <c r="F33" s="164"/>
      <c r="G33" s="165"/>
      <c r="H33" s="35">
        <f t="shared" si="0"/>
        <v>0</v>
      </c>
      <c r="I33" s="38">
        <f t="shared" si="1"/>
        <v>0</v>
      </c>
    </row>
    <row r="34" spans="1:9" ht="19.5" thickBot="1">
      <c r="A34" s="10">
        <v>14</v>
      </c>
      <c r="B34" s="166"/>
      <c r="C34" s="166"/>
      <c r="D34" s="167"/>
      <c r="E34" s="167"/>
      <c r="F34" s="168"/>
      <c r="G34" s="169"/>
      <c r="H34" s="35">
        <f t="shared" si="0"/>
        <v>0</v>
      </c>
      <c r="I34" s="38">
        <f t="shared" si="1"/>
        <v>0</v>
      </c>
    </row>
    <row r="35" spans="1:9" ht="19.5" thickBot="1">
      <c r="A35" s="10">
        <v>15</v>
      </c>
      <c r="B35" s="162"/>
      <c r="C35" s="162"/>
      <c r="D35" s="163"/>
      <c r="E35" s="163"/>
      <c r="F35" s="164"/>
      <c r="G35" s="165"/>
      <c r="H35" s="35">
        <f t="shared" si="0"/>
        <v>0</v>
      </c>
      <c r="I35" s="38">
        <f t="shared" si="1"/>
        <v>0</v>
      </c>
    </row>
    <row r="36" spans="1:9" ht="19.5" thickBot="1">
      <c r="A36" s="10">
        <v>16</v>
      </c>
      <c r="B36" s="166"/>
      <c r="C36" s="166"/>
      <c r="D36" s="167"/>
      <c r="E36" s="167"/>
      <c r="F36" s="168"/>
      <c r="G36" s="169"/>
      <c r="H36" s="35">
        <f t="shared" si="0"/>
        <v>0</v>
      </c>
      <c r="I36" s="38">
        <f t="shared" si="1"/>
        <v>0</v>
      </c>
    </row>
    <row r="37" spans="1:9" ht="19.5" thickBot="1">
      <c r="A37" s="10">
        <v>17</v>
      </c>
      <c r="B37" s="162"/>
      <c r="C37" s="162"/>
      <c r="D37" s="163"/>
      <c r="E37" s="163"/>
      <c r="F37" s="164"/>
      <c r="G37" s="165"/>
      <c r="H37" s="35">
        <f t="shared" si="0"/>
        <v>0</v>
      </c>
      <c r="I37" s="38">
        <f t="shared" si="1"/>
        <v>0</v>
      </c>
    </row>
    <row r="38" spans="1:9" ht="19.5" thickBot="1">
      <c r="A38" s="10">
        <v>18</v>
      </c>
      <c r="B38" s="166"/>
      <c r="C38" s="166"/>
      <c r="D38" s="167"/>
      <c r="E38" s="167"/>
      <c r="F38" s="168"/>
      <c r="G38" s="169"/>
      <c r="H38" s="35">
        <f t="shared" si="0"/>
        <v>0</v>
      </c>
      <c r="I38" s="38">
        <f t="shared" si="1"/>
        <v>0</v>
      </c>
    </row>
    <row r="39" spans="1:9" ht="19.5" thickBot="1">
      <c r="A39" s="10">
        <v>19</v>
      </c>
      <c r="B39" s="162"/>
      <c r="C39" s="162"/>
      <c r="D39" s="163"/>
      <c r="E39" s="163"/>
      <c r="F39" s="164"/>
      <c r="G39" s="165"/>
      <c r="H39" s="35">
        <f t="shared" si="0"/>
        <v>0</v>
      </c>
      <c r="I39" s="38">
        <f t="shared" si="1"/>
        <v>0</v>
      </c>
    </row>
    <row r="40" spans="1:9" ht="19.5" thickBot="1">
      <c r="A40" s="10">
        <v>20</v>
      </c>
      <c r="B40" s="166"/>
      <c r="C40" s="166"/>
      <c r="D40" s="167"/>
      <c r="E40" s="167"/>
      <c r="F40" s="168"/>
      <c r="G40" s="169"/>
      <c r="H40" s="35">
        <f t="shared" si="0"/>
        <v>0</v>
      </c>
      <c r="I40" s="38">
        <f t="shared" si="1"/>
        <v>0</v>
      </c>
    </row>
    <row r="41" spans="1:9" ht="19.5" thickBot="1">
      <c r="A41" s="10">
        <v>21</v>
      </c>
      <c r="B41" s="162"/>
      <c r="C41" s="162"/>
      <c r="D41" s="163"/>
      <c r="E41" s="163"/>
      <c r="F41" s="164"/>
      <c r="G41" s="165"/>
      <c r="H41" s="35">
        <f t="shared" si="0"/>
        <v>0</v>
      </c>
      <c r="I41" s="38">
        <f t="shared" si="1"/>
        <v>0</v>
      </c>
    </row>
    <row r="42" spans="1:9" ht="19.5" thickBot="1">
      <c r="A42" s="10">
        <v>22</v>
      </c>
      <c r="B42" s="166"/>
      <c r="C42" s="166"/>
      <c r="D42" s="167"/>
      <c r="E42" s="167"/>
      <c r="F42" s="168"/>
      <c r="G42" s="169"/>
      <c r="H42" s="35">
        <f t="shared" si="0"/>
        <v>0</v>
      </c>
      <c r="I42" s="38">
        <f t="shared" si="1"/>
        <v>0</v>
      </c>
    </row>
    <row r="43" spans="1:9" ht="19.5" thickBot="1">
      <c r="A43" s="10">
        <v>23</v>
      </c>
      <c r="B43" s="162"/>
      <c r="C43" s="162"/>
      <c r="D43" s="163"/>
      <c r="E43" s="163"/>
      <c r="F43" s="164"/>
      <c r="G43" s="165"/>
      <c r="H43" s="35">
        <f t="shared" si="0"/>
        <v>0</v>
      </c>
      <c r="I43" s="38">
        <f t="shared" si="1"/>
        <v>0</v>
      </c>
    </row>
    <row r="44" spans="1:9" ht="19.5" thickBot="1">
      <c r="A44" s="10">
        <v>24</v>
      </c>
      <c r="B44" s="166"/>
      <c r="C44" s="166"/>
      <c r="D44" s="167"/>
      <c r="E44" s="167"/>
      <c r="F44" s="168"/>
      <c r="G44" s="169"/>
      <c r="H44" s="35">
        <f t="shared" si="0"/>
        <v>0</v>
      </c>
      <c r="I44" s="38">
        <f t="shared" si="1"/>
        <v>0</v>
      </c>
    </row>
    <row r="45" spans="1:9" ht="19.5" thickBot="1">
      <c r="A45" s="10">
        <v>25</v>
      </c>
      <c r="B45" s="162"/>
      <c r="C45" s="162"/>
      <c r="D45" s="163"/>
      <c r="E45" s="163"/>
      <c r="F45" s="164"/>
      <c r="G45" s="165"/>
      <c r="H45" s="35">
        <f t="shared" si="0"/>
        <v>0</v>
      </c>
      <c r="I45" s="38">
        <f t="shared" si="1"/>
        <v>0</v>
      </c>
    </row>
    <row r="46" spans="1:9" ht="19.5" thickBot="1">
      <c r="A46" s="10">
        <v>26</v>
      </c>
      <c r="B46" s="166"/>
      <c r="C46" s="166"/>
      <c r="D46" s="167"/>
      <c r="E46" s="167"/>
      <c r="F46" s="168"/>
      <c r="G46" s="169"/>
      <c r="H46" s="35">
        <f t="shared" si="0"/>
        <v>0</v>
      </c>
      <c r="I46" s="38">
        <f t="shared" si="1"/>
        <v>0</v>
      </c>
    </row>
    <row r="47" spans="1:9" ht="19.5" thickBot="1">
      <c r="A47" s="10">
        <v>27</v>
      </c>
      <c r="B47" s="162"/>
      <c r="C47" s="162"/>
      <c r="D47" s="163"/>
      <c r="E47" s="163"/>
      <c r="F47" s="164"/>
      <c r="G47" s="165"/>
      <c r="H47" s="35">
        <f t="shared" si="0"/>
        <v>0</v>
      </c>
      <c r="I47" s="38">
        <f t="shared" si="1"/>
        <v>0</v>
      </c>
    </row>
    <row r="48" spans="1:9" ht="19.5" thickBot="1">
      <c r="A48" s="10">
        <v>28</v>
      </c>
      <c r="B48" s="166"/>
      <c r="C48" s="166"/>
      <c r="D48" s="167"/>
      <c r="E48" s="167"/>
      <c r="F48" s="168"/>
      <c r="G48" s="169"/>
      <c r="H48" s="35">
        <f t="shared" si="0"/>
        <v>0</v>
      </c>
      <c r="I48" s="38">
        <f t="shared" si="1"/>
        <v>0</v>
      </c>
    </row>
    <row r="49" spans="1:9" ht="19.5" thickBot="1">
      <c r="A49" s="10">
        <v>29</v>
      </c>
      <c r="B49" s="162"/>
      <c r="C49" s="162"/>
      <c r="D49" s="163"/>
      <c r="E49" s="163"/>
      <c r="F49" s="164"/>
      <c r="G49" s="165"/>
      <c r="H49" s="35">
        <f t="shared" si="0"/>
        <v>0</v>
      </c>
      <c r="I49" s="38">
        <f t="shared" si="1"/>
        <v>0</v>
      </c>
    </row>
    <row r="50" spans="1:9" ht="19.5" thickBot="1">
      <c r="A50" s="10">
        <v>30</v>
      </c>
      <c r="B50" s="166"/>
      <c r="C50" s="166"/>
      <c r="D50" s="167"/>
      <c r="E50" s="167"/>
      <c r="F50" s="168"/>
      <c r="G50" s="169"/>
      <c r="H50" s="35">
        <f t="shared" si="0"/>
        <v>0</v>
      </c>
      <c r="I50" s="38">
        <f t="shared" si="1"/>
        <v>0</v>
      </c>
    </row>
    <row r="51" spans="1:9" ht="19.5" thickBot="1">
      <c r="A51" s="10">
        <v>31</v>
      </c>
      <c r="B51" s="162"/>
      <c r="C51" s="162"/>
      <c r="D51" s="163"/>
      <c r="E51" s="163"/>
      <c r="F51" s="164"/>
      <c r="G51" s="165"/>
      <c r="H51" s="35">
        <f t="shared" si="0"/>
        <v>0</v>
      </c>
      <c r="I51" s="38">
        <f t="shared" si="1"/>
        <v>0</v>
      </c>
    </row>
    <row r="52" spans="1:9" ht="19.5" thickBot="1">
      <c r="A52" s="10">
        <v>32</v>
      </c>
      <c r="B52" s="166"/>
      <c r="C52" s="166"/>
      <c r="D52" s="167"/>
      <c r="E52" s="167"/>
      <c r="F52" s="168"/>
      <c r="G52" s="169"/>
      <c r="H52" s="35">
        <f t="shared" si="0"/>
        <v>0</v>
      </c>
      <c r="I52" s="38">
        <f t="shared" si="1"/>
        <v>0</v>
      </c>
    </row>
    <row r="53" spans="1:9" ht="19.5" thickBot="1">
      <c r="A53" s="10">
        <v>33</v>
      </c>
      <c r="B53" s="162"/>
      <c r="C53" s="162"/>
      <c r="D53" s="163"/>
      <c r="E53" s="163"/>
      <c r="F53" s="164"/>
      <c r="G53" s="165"/>
      <c r="H53" s="35">
        <f t="shared" si="0"/>
        <v>0</v>
      </c>
      <c r="I53" s="38">
        <f t="shared" si="1"/>
        <v>0</v>
      </c>
    </row>
    <row r="54" spans="1:9" ht="19.5" thickBot="1">
      <c r="A54" s="10">
        <v>34</v>
      </c>
      <c r="B54" s="166"/>
      <c r="C54" s="166"/>
      <c r="D54" s="167"/>
      <c r="E54" s="167"/>
      <c r="F54" s="168"/>
      <c r="G54" s="169"/>
      <c r="H54" s="35">
        <f t="shared" si="0"/>
        <v>0</v>
      </c>
      <c r="I54" s="38">
        <f t="shared" si="1"/>
        <v>0</v>
      </c>
    </row>
    <row r="55" spans="1:9" ht="19.5" thickBot="1">
      <c r="A55" s="10">
        <v>35</v>
      </c>
      <c r="B55" s="162"/>
      <c r="C55" s="162"/>
      <c r="D55" s="163"/>
      <c r="E55" s="163"/>
      <c r="F55" s="164"/>
      <c r="G55" s="165"/>
      <c r="H55" s="35">
        <f t="shared" si="0"/>
        <v>0</v>
      </c>
      <c r="I55" s="38">
        <f t="shared" si="1"/>
        <v>0</v>
      </c>
    </row>
    <row r="56" spans="1:9" ht="19.5" thickBot="1">
      <c r="A56" s="10">
        <v>36</v>
      </c>
      <c r="B56" s="166"/>
      <c r="C56" s="166"/>
      <c r="D56" s="167"/>
      <c r="E56" s="167"/>
      <c r="F56" s="168"/>
      <c r="G56" s="169"/>
      <c r="H56" s="35">
        <f t="shared" si="0"/>
        <v>0</v>
      </c>
      <c r="I56" s="38">
        <f t="shared" si="1"/>
        <v>0</v>
      </c>
    </row>
    <row r="57" spans="1:9" ht="19.5" thickBot="1">
      <c r="A57" s="10">
        <v>37</v>
      </c>
      <c r="B57" s="162"/>
      <c r="C57" s="162"/>
      <c r="D57" s="163"/>
      <c r="E57" s="163"/>
      <c r="F57" s="164"/>
      <c r="G57" s="165"/>
      <c r="H57" s="35">
        <f t="shared" si="0"/>
        <v>0</v>
      </c>
      <c r="I57" s="38">
        <f t="shared" si="1"/>
        <v>0</v>
      </c>
    </row>
    <row r="58" spans="1:9" ht="19.5" thickBot="1">
      <c r="A58" s="10">
        <v>38</v>
      </c>
      <c r="B58" s="166"/>
      <c r="C58" s="166"/>
      <c r="D58" s="167"/>
      <c r="E58" s="167"/>
      <c r="F58" s="168"/>
      <c r="G58" s="169"/>
      <c r="H58" s="35">
        <f t="shared" si="0"/>
        <v>0</v>
      </c>
      <c r="I58" s="38">
        <f t="shared" si="1"/>
        <v>0</v>
      </c>
    </row>
    <row r="59" spans="1:9" ht="19.5" thickBot="1">
      <c r="A59" s="10">
        <v>39</v>
      </c>
      <c r="B59" s="162"/>
      <c r="C59" s="162"/>
      <c r="D59" s="163"/>
      <c r="E59" s="163"/>
      <c r="F59" s="164"/>
      <c r="G59" s="165"/>
      <c r="H59" s="35">
        <f t="shared" si="0"/>
        <v>0</v>
      </c>
      <c r="I59" s="38">
        <f t="shared" si="1"/>
        <v>0</v>
      </c>
    </row>
    <row r="60" spans="1:9" ht="19.5" thickBot="1">
      <c r="A60" s="10">
        <v>40</v>
      </c>
      <c r="B60" s="166"/>
      <c r="C60" s="166"/>
      <c r="D60" s="167"/>
      <c r="E60" s="167"/>
      <c r="F60" s="168"/>
      <c r="G60" s="169"/>
      <c r="H60" s="35">
        <f t="shared" si="0"/>
        <v>0</v>
      </c>
      <c r="I60" s="38">
        <f t="shared" si="1"/>
        <v>0</v>
      </c>
    </row>
    <row r="61" spans="1:9" ht="19.5" thickBot="1">
      <c r="A61" s="10">
        <v>41</v>
      </c>
      <c r="B61" s="162"/>
      <c r="C61" s="162"/>
      <c r="D61" s="163"/>
      <c r="E61" s="163"/>
      <c r="F61" s="164"/>
      <c r="G61" s="165"/>
      <c r="H61" s="35">
        <f t="shared" si="0"/>
        <v>0</v>
      </c>
      <c r="I61" s="38">
        <f t="shared" si="1"/>
        <v>0</v>
      </c>
    </row>
    <row r="62" spans="1:9" ht="19.5" thickBot="1">
      <c r="A62" s="10">
        <v>42</v>
      </c>
      <c r="B62" s="166"/>
      <c r="C62" s="166"/>
      <c r="D62" s="167"/>
      <c r="E62" s="167"/>
      <c r="F62" s="168"/>
      <c r="G62" s="169"/>
      <c r="H62" s="35">
        <f t="shared" si="0"/>
        <v>0</v>
      </c>
      <c r="I62" s="38">
        <f t="shared" si="1"/>
        <v>0</v>
      </c>
    </row>
    <row r="63" spans="1:9" ht="19.5" thickBot="1">
      <c r="A63" s="10">
        <v>43</v>
      </c>
      <c r="B63" s="162"/>
      <c r="C63" s="162"/>
      <c r="D63" s="163"/>
      <c r="E63" s="163"/>
      <c r="F63" s="164"/>
      <c r="G63" s="165"/>
      <c r="H63" s="35">
        <f t="shared" si="0"/>
        <v>0</v>
      </c>
      <c r="I63" s="38">
        <f t="shared" si="1"/>
        <v>0</v>
      </c>
    </row>
    <row r="64" spans="1:9" ht="19.5" thickBot="1">
      <c r="A64" s="10">
        <v>44</v>
      </c>
      <c r="B64" s="166"/>
      <c r="C64" s="166"/>
      <c r="D64" s="167"/>
      <c r="E64" s="167"/>
      <c r="F64" s="168"/>
      <c r="G64" s="169"/>
      <c r="H64" s="35">
        <f t="shared" si="0"/>
        <v>0</v>
      </c>
      <c r="I64" s="38">
        <f t="shared" si="1"/>
        <v>0</v>
      </c>
    </row>
    <row r="65" spans="1:9" ht="19.5" thickBot="1">
      <c r="A65" s="10">
        <v>45</v>
      </c>
      <c r="B65" s="162"/>
      <c r="C65" s="162"/>
      <c r="D65" s="163"/>
      <c r="E65" s="163"/>
      <c r="F65" s="164"/>
      <c r="G65" s="165"/>
      <c r="H65" s="35">
        <f t="shared" si="0"/>
        <v>0</v>
      </c>
      <c r="I65" s="38">
        <f t="shared" si="1"/>
        <v>0</v>
      </c>
    </row>
    <row r="66" spans="1:9" ht="19.5" thickBot="1">
      <c r="A66" s="10">
        <v>46</v>
      </c>
      <c r="B66" s="166"/>
      <c r="C66" s="166"/>
      <c r="D66" s="167"/>
      <c r="E66" s="167"/>
      <c r="F66" s="168"/>
      <c r="G66" s="169"/>
      <c r="H66" s="35">
        <f t="shared" si="0"/>
        <v>0</v>
      </c>
      <c r="I66" s="38">
        <f t="shared" si="1"/>
        <v>0</v>
      </c>
    </row>
    <row r="67" spans="1:9" ht="19.5" thickBot="1">
      <c r="A67" s="10">
        <v>47</v>
      </c>
      <c r="B67" s="162"/>
      <c r="C67" s="162"/>
      <c r="D67" s="163"/>
      <c r="E67" s="163"/>
      <c r="F67" s="164"/>
      <c r="G67" s="165"/>
      <c r="H67" s="35">
        <f t="shared" si="0"/>
        <v>0</v>
      </c>
      <c r="I67" s="38">
        <f t="shared" si="1"/>
        <v>0</v>
      </c>
    </row>
    <row r="68" spans="1:9" ht="19.5" thickBot="1">
      <c r="A68" s="10">
        <v>48</v>
      </c>
      <c r="B68" s="166"/>
      <c r="C68" s="166"/>
      <c r="D68" s="167"/>
      <c r="E68" s="167"/>
      <c r="F68" s="168"/>
      <c r="G68" s="169"/>
      <c r="H68" s="35">
        <f t="shared" si="0"/>
        <v>0</v>
      </c>
      <c r="I68" s="38">
        <f t="shared" si="1"/>
        <v>0</v>
      </c>
    </row>
    <row r="69" spans="1:9" ht="19.5" thickBot="1">
      <c r="A69" s="10">
        <v>49</v>
      </c>
      <c r="B69" s="162"/>
      <c r="C69" s="162"/>
      <c r="D69" s="163"/>
      <c r="E69" s="163"/>
      <c r="F69" s="164"/>
      <c r="G69" s="165"/>
      <c r="H69" s="35">
        <f t="shared" si="0"/>
        <v>0</v>
      </c>
      <c r="I69" s="38">
        <f t="shared" si="1"/>
        <v>0</v>
      </c>
    </row>
    <row r="70" spans="1:9" ht="19.5" thickBot="1">
      <c r="A70" s="10">
        <v>50</v>
      </c>
      <c r="B70" s="166"/>
      <c r="C70" s="166"/>
      <c r="D70" s="167"/>
      <c r="E70" s="167"/>
      <c r="F70" s="168"/>
      <c r="G70" s="169"/>
      <c r="H70" s="35">
        <f t="shared" si="0"/>
        <v>0</v>
      </c>
      <c r="I70" s="38">
        <f t="shared" si="1"/>
        <v>0</v>
      </c>
    </row>
    <row r="71" spans="1:9">
      <c r="H71" s="35">
        <f>SUM(H21:H70)</f>
        <v>0</v>
      </c>
      <c r="I71" s="38">
        <f t="shared" ref="I71" si="2">SUM(I21:I70)</f>
        <v>0</v>
      </c>
    </row>
  </sheetData>
  <sheetProtection algorithmName="SHA-512" hashValue="4gr0vL1vUqCb8Et45p3nJfXTF9HD+p2zloKKkbPZ47O200ocfqm4kHo6K23hjQ9OEHWjJ+ZjpmxX1F5an89+NQ==" saltValue="Lrw36BRax+j7sxS8C1ScRA==" spinCount="100000" sheet="1" objects="1" scenarios="1" formatCells="0" formatColumns="0" formatRows="0"/>
  <mergeCells count="5">
    <mergeCell ref="B2:H2"/>
    <mergeCell ref="B5:H5"/>
    <mergeCell ref="B6:H6"/>
    <mergeCell ref="D18:G18"/>
    <mergeCell ref="D16:G16"/>
  </mergeCells>
  <dataValidations count="1">
    <dataValidation type="date" allowBlank="1" showInputMessage="1" showErrorMessage="1" errorTitle="Ingrese una fecha" error="Ingrese un rango de fechas válido" sqref="D21:E70">
      <formula1>42735</formula1>
      <formula2>44927</formula2>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ErrorMessage="1" errorTitle="% DE AVANCE" error="Por favor seleccone una opción de la lista que corresponda con el avance aproximado del proyecto." promptTitle="SELECCIONE">
          <x14:formula1>
            <xm:f>LISTAS!$A$2:$A$12</xm:f>
          </x14:formula1>
          <xm:sqref>F21:F70</xm:sqref>
        </x14:dataValidation>
        <x14:dataValidation type="list" allowBlank="1" showErrorMessage="1" errorTitle="INDIQUE SI LA ETAPA SUFRIÓ CAMBI" error="Seleccione SI o no, según sea el caso">
          <x14:formula1>
            <xm:f>LISTAS!$B$2:$B$3</xm:f>
          </x14:formula1>
          <xm:sqref>G21:G70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baseColWidth="10" defaultRowHeight="22.5" customHeight="1"/>
  <cols>
    <col min="1" max="1" width="3.54296875" customWidth="1"/>
    <col min="2" max="2" width="22.453125" customWidth="1"/>
    <col min="3" max="3" width="27.453125" customWidth="1"/>
    <col min="4" max="4" width="16.54296875" customWidth="1"/>
    <col min="5" max="5" width="11.453125" customWidth="1"/>
    <col min="6" max="8" width="16.54296875" customWidth="1"/>
    <col min="9" max="9" width="11.6328125" customWidth="1"/>
  </cols>
  <sheetData>
    <row r="1" spans="1:14" ht="22.5" customHeight="1">
      <c r="A1" s="10"/>
      <c r="H1" s="33"/>
      <c r="I1" s="33"/>
      <c r="J1" s="3"/>
      <c r="K1" s="3"/>
      <c r="L1" s="3"/>
      <c r="M1" s="3"/>
      <c r="N1" s="3"/>
    </row>
    <row r="2" spans="1:14" ht="52.5" customHeight="1">
      <c r="A2" s="10"/>
      <c r="B2" s="93" t="s">
        <v>5</v>
      </c>
      <c r="C2" s="93"/>
      <c r="D2" s="93"/>
      <c r="E2" s="93"/>
      <c r="F2" s="93"/>
      <c r="G2" s="93"/>
      <c r="H2" s="93"/>
      <c r="I2" s="34"/>
      <c r="J2" s="15"/>
      <c r="K2" s="15"/>
      <c r="L2" s="15"/>
      <c r="M2" s="15"/>
      <c r="N2" s="15"/>
    </row>
    <row r="3" spans="1:14" ht="22.5" customHeight="1">
      <c r="A3" s="10"/>
      <c r="H3" s="33"/>
      <c r="I3" s="33"/>
      <c r="J3" s="3"/>
      <c r="K3" s="3"/>
      <c r="L3" s="3"/>
      <c r="M3" s="3"/>
      <c r="N3" s="3"/>
    </row>
    <row r="4" spans="1:14" ht="22.5" customHeight="1">
      <c r="A4" s="10"/>
      <c r="H4" s="33"/>
      <c r="I4" s="33"/>
      <c r="J4" s="3"/>
      <c r="K4" s="3"/>
      <c r="L4" s="3"/>
      <c r="M4" s="3"/>
      <c r="N4" s="3"/>
    </row>
    <row r="5" spans="1:14" ht="22.5" customHeight="1">
      <c r="A5" s="10"/>
      <c r="B5" s="99" t="s">
        <v>76</v>
      </c>
      <c r="C5" s="99"/>
      <c r="D5" s="99"/>
      <c r="E5" s="99"/>
      <c r="F5" s="99"/>
      <c r="G5" s="99"/>
      <c r="H5" s="99"/>
      <c r="I5" s="35"/>
    </row>
    <row r="6" spans="1:14" ht="51.75" customHeight="1">
      <c r="A6" s="10"/>
      <c r="B6" s="100" t="s">
        <v>2461</v>
      </c>
      <c r="C6" s="100"/>
      <c r="D6" s="100"/>
      <c r="E6" s="100"/>
      <c r="F6" s="100"/>
      <c r="G6" s="100"/>
      <c r="H6" s="100"/>
      <c r="I6" s="35"/>
    </row>
    <row r="7" spans="1:14" ht="22.5" customHeight="1">
      <c r="A7" s="10"/>
      <c r="B7" s="21"/>
      <c r="C7" s="21"/>
      <c r="D7" s="21"/>
      <c r="E7" s="21"/>
      <c r="F7" s="21"/>
      <c r="G7" s="21"/>
      <c r="H7" s="21"/>
      <c r="I7" s="35"/>
    </row>
    <row r="8" spans="1:14" ht="22.5" customHeight="1" thickBot="1">
      <c r="A8" s="10" t="s">
        <v>2509</v>
      </c>
      <c r="B8" s="102" t="s">
        <v>2435</v>
      </c>
      <c r="C8" s="102"/>
      <c r="D8" s="58">
        <f>COUNTIF(D15:D64,"COMPROMETIDO")</f>
        <v>0</v>
      </c>
      <c r="E8" s="21"/>
      <c r="F8" s="21"/>
      <c r="G8" s="21"/>
      <c r="H8" s="21"/>
      <c r="I8" s="35"/>
    </row>
    <row r="9" spans="1:14" ht="11.25" customHeight="1">
      <c r="A9" s="10"/>
      <c r="B9" s="25"/>
      <c r="C9" s="25"/>
      <c r="D9" s="59"/>
      <c r="E9" s="21"/>
      <c r="F9" s="21"/>
      <c r="G9" s="21"/>
      <c r="H9" s="21"/>
      <c r="I9" s="35"/>
    </row>
    <row r="10" spans="1:14" ht="22.5" customHeight="1" thickBot="1">
      <c r="A10" s="10" t="s">
        <v>2510</v>
      </c>
      <c r="B10" s="102" t="s">
        <v>2462</v>
      </c>
      <c r="C10" s="102"/>
      <c r="D10" s="58">
        <f>COUNTIFS(E15:E64,"COMPLETADO",D15:D64,"COMPROMETIDO")</f>
        <v>0</v>
      </c>
      <c r="E10" s="101" t="s">
        <v>2463</v>
      </c>
      <c r="F10" s="101"/>
      <c r="G10" s="101"/>
      <c r="H10" s="101"/>
      <c r="I10" s="35"/>
    </row>
    <row r="11" spans="1:14" ht="11.25" customHeight="1">
      <c r="A11" s="10"/>
      <c r="B11" s="25"/>
      <c r="C11" s="25"/>
      <c r="D11" s="59"/>
      <c r="E11" s="101"/>
      <c r="F11" s="101"/>
      <c r="G11" s="101"/>
      <c r="H11" s="101"/>
      <c r="I11" s="35"/>
    </row>
    <row r="12" spans="1:14" ht="22.5" customHeight="1" thickBot="1">
      <c r="A12" s="10" t="s">
        <v>2511</v>
      </c>
      <c r="B12" s="102" t="s">
        <v>2457</v>
      </c>
      <c r="C12" s="102"/>
      <c r="D12" s="58">
        <f>COUNTA(B15:B64)</f>
        <v>0</v>
      </c>
      <c r="E12" s="103" t="str">
        <f>IF(AND(D8=D10,D8&lt;&gt;0),"El contribuyente reporta haber completado todos los productos tecnológicos comprometidos.",IF(D8=0,"","El contribuyente no ha cumplido con el compromiso de productos tecnológicos."))</f>
        <v/>
      </c>
      <c r="F12" s="103"/>
      <c r="G12" s="103"/>
      <c r="H12" s="103"/>
      <c r="I12" s="35"/>
    </row>
    <row r="13" spans="1:14" ht="22.5" customHeight="1" thickBot="1">
      <c r="B13" s="6"/>
    </row>
    <row r="14" spans="1:14" ht="75.75" thickBot="1">
      <c r="B14" s="55" t="s">
        <v>2459</v>
      </c>
      <c r="C14" s="55" t="s">
        <v>77</v>
      </c>
      <c r="D14" s="55" t="s">
        <v>78</v>
      </c>
      <c r="E14" s="55" t="s">
        <v>2460</v>
      </c>
      <c r="F14" s="55" t="s">
        <v>2458</v>
      </c>
      <c r="G14" s="55" t="s">
        <v>79</v>
      </c>
      <c r="H14" s="55" t="s">
        <v>80</v>
      </c>
    </row>
    <row r="15" spans="1:14" ht="22.5" customHeight="1" thickBot="1">
      <c r="A15">
        <v>1</v>
      </c>
      <c r="B15" s="169"/>
      <c r="C15" s="169"/>
      <c r="D15" s="169"/>
      <c r="E15" s="169"/>
      <c r="F15" s="169"/>
      <c r="G15" s="169"/>
      <c r="H15" s="169"/>
    </row>
    <row r="16" spans="1:14" ht="22.5" customHeight="1" thickBot="1">
      <c r="A16">
        <v>2</v>
      </c>
      <c r="B16" s="165"/>
      <c r="C16" s="165"/>
      <c r="D16" s="165"/>
      <c r="E16" s="165"/>
      <c r="F16" s="165"/>
      <c r="G16" s="165"/>
      <c r="H16" s="165"/>
    </row>
    <row r="17" spans="1:8" ht="22.5" customHeight="1" thickBot="1">
      <c r="A17">
        <v>3</v>
      </c>
      <c r="B17" s="169"/>
      <c r="C17" s="169"/>
      <c r="D17" s="169"/>
      <c r="E17" s="169"/>
      <c r="F17" s="169"/>
      <c r="G17" s="169"/>
      <c r="H17" s="169"/>
    </row>
    <row r="18" spans="1:8" ht="22.5" customHeight="1" thickBot="1">
      <c r="A18">
        <v>4</v>
      </c>
      <c r="B18" s="165"/>
      <c r="C18" s="165"/>
      <c r="D18" s="165"/>
      <c r="E18" s="165"/>
      <c r="F18" s="165"/>
      <c r="G18" s="165"/>
      <c r="H18" s="165"/>
    </row>
    <row r="19" spans="1:8" ht="22.5" customHeight="1" thickBot="1">
      <c r="A19">
        <v>5</v>
      </c>
      <c r="B19" s="169"/>
      <c r="C19" s="169"/>
      <c r="D19" s="169"/>
      <c r="E19" s="169"/>
      <c r="F19" s="169"/>
      <c r="G19" s="169"/>
      <c r="H19" s="169"/>
    </row>
    <row r="20" spans="1:8" ht="22.5" customHeight="1" thickBot="1">
      <c r="A20">
        <v>6</v>
      </c>
      <c r="B20" s="165"/>
      <c r="C20" s="165"/>
      <c r="D20" s="165"/>
      <c r="E20" s="165"/>
      <c r="F20" s="165"/>
      <c r="G20" s="165"/>
      <c r="H20" s="165"/>
    </row>
    <row r="21" spans="1:8" ht="22.5" customHeight="1" thickBot="1">
      <c r="A21">
        <v>7</v>
      </c>
      <c r="B21" s="169"/>
      <c r="C21" s="169"/>
      <c r="D21" s="169"/>
      <c r="E21" s="169"/>
      <c r="F21" s="169"/>
      <c r="G21" s="169"/>
      <c r="H21" s="169"/>
    </row>
    <row r="22" spans="1:8" ht="22.5" customHeight="1" thickBot="1">
      <c r="A22">
        <v>8</v>
      </c>
      <c r="B22" s="165"/>
      <c r="C22" s="165"/>
      <c r="D22" s="165"/>
      <c r="E22" s="165"/>
      <c r="F22" s="165"/>
      <c r="G22" s="165"/>
      <c r="H22" s="165"/>
    </row>
    <row r="23" spans="1:8" ht="22.5" customHeight="1" thickBot="1">
      <c r="A23">
        <v>9</v>
      </c>
      <c r="B23" s="169"/>
      <c r="C23" s="169"/>
      <c r="D23" s="169"/>
      <c r="E23" s="169"/>
      <c r="F23" s="169"/>
      <c r="G23" s="169"/>
      <c r="H23" s="169"/>
    </row>
    <row r="24" spans="1:8" ht="22.5" customHeight="1" thickBot="1">
      <c r="A24">
        <v>10</v>
      </c>
      <c r="B24" s="165"/>
      <c r="C24" s="165"/>
      <c r="D24" s="165"/>
      <c r="E24" s="165"/>
      <c r="F24" s="165"/>
      <c r="G24" s="165"/>
      <c r="H24" s="165"/>
    </row>
    <row r="25" spans="1:8" ht="22.5" customHeight="1" thickBot="1">
      <c r="A25">
        <v>11</v>
      </c>
      <c r="B25" s="169"/>
      <c r="C25" s="169"/>
      <c r="D25" s="169"/>
      <c r="E25" s="169"/>
      <c r="F25" s="169"/>
      <c r="G25" s="169"/>
      <c r="H25" s="169"/>
    </row>
    <row r="26" spans="1:8" ht="22.5" customHeight="1" thickBot="1">
      <c r="A26">
        <v>12</v>
      </c>
      <c r="B26" s="165"/>
      <c r="C26" s="165"/>
      <c r="D26" s="165"/>
      <c r="E26" s="165"/>
      <c r="F26" s="165"/>
      <c r="G26" s="165"/>
      <c r="H26" s="165"/>
    </row>
    <row r="27" spans="1:8" ht="22.5" customHeight="1" thickBot="1">
      <c r="A27">
        <v>13</v>
      </c>
      <c r="B27" s="169"/>
      <c r="C27" s="169"/>
      <c r="D27" s="169"/>
      <c r="E27" s="169"/>
      <c r="F27" s="169"/>
      <c r="G27" s="169"/>
      <c r="H27" s="169"/>
    </row>
    <row r="28" spans="1:8" ht="22.5" customHeight="1" thickBot="1">
      <c r="A28">
        <v>14</v>
      </c>
      <c r="B28" s="165"/>
      <c r="C28" s="165"/>
      <c r="D28" s="165"/>
      <c r="E28" s="165"/>
      <c r="F28" s="165"/>
      <c r="G28" s="165"/>
      <c r="H28" s="165"/>
    </row>
    <row r="29" spans="1:8" ht="22.5" customHeight="1" thickBot="1">
      <c r="A29">
        <v>15</v>
      </c>
      <c r="B29" s="169"/>
      <c r="C29" s="169"/>
      <c r="D29" s="169"/>
      <c r="E29" s="169"/>
      <c r="F29" s="169"/>
      <c r="G29" s="169"/>
      <c r="H29" s="169"/>
    </row>
    <row r="30" spans="1:8" ht="22.5" customHeight="1" thickBot="1">
      <c r="A30">
        <v>16</v>
      </c>
      <c r="B30" s="165"/>
      <c r="C30" s="165"/>
      <c r="D30" s="165"/>
      <c r="E30" s="165"/>
      <c r="F30" s="165"/>
      <c r="G30" s="165"/>
      <c r="H30" s="165"/>
    </row>
    <row r="31" spans="1:8" ht="22.5" customHeight="1" thickBot="1">
      <c r="A31">
        <v>17</v>
      </c>
      <c r="B31" s="169"/>
      <c r="C31" s="169"/>
      <c r="D31" s="169"/>
      <c r="E31" s="169"/>
      <c r="F31" s="169"/>
      <c r="G31" s="169"/>
      <c r="H31" s="169"/>
    </row>
    <row r="32" spans="1:8" ht="22.5" customHeight="1" thickBot="1">
      <c r="A32">
        <v>18</v>
      </c>
      <c r="B32" s="165"/>
      <c r="C32" s="165"/>
      <c r="D32" s="165"/>
      <c r="E32" s="165"/>
      <c r="F32" s="165"/>
      <c r="G32" s="165"/>
      <c r="H32" s="165"/>
    </row>
    <row r="33" spans="1:8" ht="22.5" customHeight="1" thickBot="1">
      <c r="A33">
        <v>19</v>
      </c>
      <c r="B33" s="169"/>
      <c r="C33" s="169"/>
      <c r="D33" s="169"/>
      <c r="E33" s="169"/>
      <c r="F33" s="169"/>
      <c r="G33" s="169"/>
      <c r="H33" s="169"/>
    </row>
    <row r="34" spans="1:8" ht="22.5" customHeight="1" thickBot="1">
      <c r="A34">
        <v>20</v>
      </c>
      <c r="B34" s="165"/>
      <c r="C34" s="165"/>
      <c r="D34" s="165"/>
      <c r="E34" s="165"/>
      <c r="F34" s="165"/>
      <c r="G34" s="165"/>
      <c r="H34" s="165"/>
    </row>
    <row r="35" spans="1:8" ht="22.5" customHeight="1" thickBot="1">
      <c r="A35">
        <v>21</v>
      </c>
      <c r="B35" s="169"/>
      <c r="C35" s="169"/>
      <c r="D35" s="169"/>
      <c r="E35" s="169"/>
      <c r="F35" s="169"/>
      <c r="G35" s="169"/>
      <c r="H35" s="169"/>
    </row>
    <row r="36" spans="1:8" ht="22.5" customHeight="1" thickBot="1">
      <c r="A36">
        <v>22</v>
      </c>
      <c r="B36" s="165"/>
      <c r="C36" s="165"/>
      <c r="D36" s="165"/>
      <c r="E36" s="165"/>
      <c r="F36" s="165"/>
      <c r="G36" s="165"/>
      <c r="H36" s="165"/>
    </row>
    <row r="37" spans="1:8" ht="22.5" customHeight="1" thickBot="1">
      <c r="A37">
        <v>23</v>
      </c>
      <c r="B37" s="169"/>
      <c r="C37" s="169"/>
      <c r="D37" s="169"/>
      <c r="E37" s="169"/>
      <c r="F37" s="169"/>
      <c r="G37" s="169"/>
      <c r="H37" s="169"/>
    </row>
    <row r="38" spans="1:8" ht="22.5" customHeight="1" thickBot="1">
      <c r="A38">
        <v>24</v>
      </c>
      <c r="B38" s="165"/>
      <c r="C38" s="165"/>
      <c r="D38" s="165"/>
      <c r="E38" s="165"/>
      <c r="F38" s="165"/>
      <c r="G38" s="165"/>
      <c r="H38" s="165"/>
    </row>
    <row r="39" spans="1:8" ht="22.5" customHeight="1" thickBot="1">
      <c r="A39">
        <v>25</v>
      </c>
      <c r="B39" s="169"/>
      <c r="C39" s="169"/>
      <c r="D39" s="169"/>
      <c r="E39" s="169"/>
      <c r="F39" s="169"/>
      <c r="G39" s="169"/>
      <c r="H39" s="169"/>
    </row>
    <row r="40" spans="1:8" ht="22.5" customHeight="1" thickBot="1">
      <c r="A40">
        <v>26</v>
      </c>
      <c r="B40" s="165"/>
      <c r="C40" s="165"/>
      <c r="D40" s="165"/>
      <c r="E40" s="165"/>
      <c r="F40" s="165"/>
      <c r="G40" s="165"/>
      <c r="H40" s="165"/>
    </row>
    <row r="41" spans="1:8" ht="22.5" customHeight="1" thickBot="1">
      <c r="A41">
        <v>27</v>
      </c>
      <c r="B41" s="169"/>
      <c r="C41" s="169"/>
      <c r="D41" s="169"/>
      <c r="E41" s="169"/>
      <c r="F41" s="169"/>
      <c r="G41" s="169"/>
      <c r="H41" s="169"/>
    </row>
    <row r="42" spans="1:8" ht="22.5" customHeight="1" thickBot="1">
      <c r="A42">
        <v>28</v>
      </c>
      <c r="B42" s="165"/>
      <c r="C42" s="165"/>
      <c r="D42" s="165"/>
      <c r="E42" s="165"/>
      <c r="F42" s="165"/>
      <c r="G42" s="165"/>
      <c r="H42" s="165"/>
    </row>
    <row r="43" spans="1:8" ht="22.5" customHeight="1" thickBot="1">
      <c r="A43">
        <v>29</v>
      </c>
      <c r="B43" s="169"/>
      <c r="C43" s="169"/>
      <c r="D43" s="169"/>
      <c r="E43" s="169"/>
      <c r="F43" s="169"/>
      <c r="G43" s="169"/>
      <c r="H43" s="169"/>
    </row>
    <row r="44" spans="1:8" ht="22.5" customHeight="1" thickBot="1">
      <c r="A44">
        <v>30</v>
      </c>
      <c r="B44" s="165"/>
      <c r="C44" s="165"/>
      <c r="D44" s="165"/>
      <c r="E44" s="165"/>
      <c r="F44" s="165"/>
      <c r="G44" s="165"/>
      <c r="H44" s="165"/>
    </row>
    <row r="45" spans="1:8" ht="22.5" customHeight="1" thickBot="1">
      <c r="A45">
        <v>31</v>
      </c>
      <c r="B45" s="169"/>
      <c r="C45" s="169"/>
      <c r="D45" s="169"/>
      <c r="E45" s="169"/>
      <c r="F45" s="169"/>
      <c r="G45" s="169"/>
      <c r="H45" s="169"/>
    </row>
    <row r="46" spans="1:8" ht="22.5" customHeight="1" thickBot="1">
      <c r="A46">
        <v>32</v>
      </c>
      <c r="B46" s="165"/>
      <c r="C46" s="165"/>
      <c r="D46" s="165"/>
      <c r="E46" s="165"/>
      <c r="F46" s="165"/>
      <c r="G46" s="165"/>
      <c r="H46" s="165"/>
    </row>
    <row r="47" spans="1:8" ht="22.5" customHeight="1" thickBot="1">
      <c r="A47">
        <v>33</v>
      </c>
      <c r="B47" s="169"/>
      <c r="C47" s="169"/>
      <c r="D47" s="169"/>
      <c r="E47" s="169"/>
      <c r="F47" s="169"/>
      <c r="G47" s="169"/>
      <c r="H47" s="169"/>
    </row>
    <row r="48" spans="1:8" ht="22.5" customHeight="1" thickBot="1">
      <c r="A48">
        <v>34</v>
      </c>
      <c r="B48" s="165"/>
      <c r="C48" s="165"/>
      <c r="D48" s="165"/>
      <c r="E48" s="165"/>
      <c r="F48" s="165"/>
      <c r="G48" s="165"/>
      <c r="H48" s="165"/>
    </row>
    <row r="49" spans="1:8" ht="22.5" customHeight="1" thickBot="1">
      <c r="A49">
        <v>35</v>
      </c>
      <c r="B49" s="169"/>
      <c r="C49" s="169"/>
      <c r="D49" s="169"/>
      <c r="E49" s="169"/>
      <c r="F49" s="169"/>
      <c r="G49" s="169"/>
      <c r="H49" s="169"/>
    </row>
    <row r="50" spans="1:8" ht="22.5" customHeight="1" thickBot="1">
      <c r="A50">
        <v>36</v>
      </c>
      <c r="B50" s="165"/>
      <c r="C50" s="165"/>
      <c r="D50" s="165"/>
      <c r="E50" s="165"/>
      <c r="F50" s="165"/>
      <c r="G50" s="165"/>
      <c r="H50" s="165"/>
    </row>
    <row r="51" spans="1:8" ht="22.5" customHeight="1" thickBot="1">
      <c r="A51">
        <v>37</v>
      </c>
      <c r="B51" s="169"/>
      <c r="C51" s="169"/>
      <c r="D51" s="169"/>
      <c r="E51" s="169"/>
      <c r="F51" s="169"/>
      <c r="G51" s="169"/>
      <c r="H51" s="169"/>
    </row>
    <row r="52" spans="1:8" ht="22.5" customHeight="1" thickBot="1">
      <c r="A52">
        <v>38</v>
      </c>
      <c r="B52" s="165"/>
      <c r="C52" s="165"/>
      <c r="D52" s="165"/>
      <c r="E52" s="165"/>
      <c r="F52" s="165"/>
      <c r="G52" s="165"/>
      <c r="H52" s="165"/>
    </row>
    <row r="53" spans="1:8" ht="22.5" customHeight="1" thickBot="1">
      <c r="A53">
        <v>39</v>
      </c>
      <c r="B53" s="169"/>
      <c r="C53" s="169"/>
      <c r="D53" s="169"/>
      <c r="E53" s="169"/>
      <c r="F53" s="169"/>
      <c r="G53" s="169"/>
      <c r="H53" s="169"/>
    </row>
    <row r="54" spans="1:8" ht="22.5" customHeight="1" thickBot="1">
      <c r="A54">
        <v>40</v>
      </c>
      <c r="B54" s="165"/>
      <c r="C54" s="165"/>
      <c r="D54" s="165"/>
      <c r="E54" s="165"/>
      <c r="F54" s="165"/>
      <c r="G54" s="165"/>
      <c r="H54" s="165"/>
    </row>
    <row r="55" spans="1:8" ht="22.5" customHeight="1" thickBot="1">
      <c r="A55">
        <v>41</v>
      </c>
      <c r="B55" s="169"/>
      <c r="C55" s="169"/>
      <c r="D55" s="169"/>
      <c r="E55" s="169"/>
      <c r="F55" s="169"/>
      <c r="G55" s="169"/>
      <c r="H55" s="169"/>
    </row>
    <row r="56" spans="1:8" ht="22.5" customHeight="1" thickBot="1">
      <c r="A56">
        <v>42</v>
      </c>
      <c r="B56" s="165"/>
      <c r="C56" s="165"/>
      <c r="D56" s="165"/>
      <c r="E56" s="165"/>
      <c r="F56" s="165"/>
      <c r="G56" s="165"/>
      <c r="H56" s="165"/>
    </row>
    <row r="57" spans="1:8" ht="22.5" customHeight="1" thickBot="1">
      <c r="A57">
        <v>43</v>
      </c>
      <c r="B57" s="169"/>
      <c r="C57" s="169"/>
      <c r="D57" s="169"/>
      <c r="E57" s="169"/>
      <c r="F57" s="169"/>
      <c r="G57" s="169"/>
      <c r="H57" s="169"/>
    </row>
    <row r="58" spans="1:8" ht="22.5" customHeight="1" thickBot="1">
      <c r="A58">
        <v>44</v>
      </c>
      <c r="B58" s="165"/>
      <c r="C58" s="165"/>
      <c r="D58" s="165"/>
      <c r="E58" s="165"/>
      <c r="F58" s="165"/>
      <c r="G58" s="165"/>
      <c r="H58" s="165"/>
    </row>
    <row r="59" spans="1:8" ht="22.5" customHeight="1" thickBot="1">
      <c r="A59">
        <v>45</v>
      </c>
      <c r="B59" s="169"/>
      <c r="C59" s="169"/>
      <c r="D59" s="169"/>
      <c r="E59" s="169"/>
      <c r="F59" s="169"/>
      <c r="G59" s="169"/>
      <c r="H59" s="169"/>
    </row>
    <row r="60" spans="1:8" ht="22.5" customHeight="1" thickBot="1">
      <c r="A60">
        <v>46</v>
      </c>
      <c r="B60" s="165"/>
      <c r="C60" s="165"/>
      <c r="D60" s="165"/>
      <c r="E60" s="165"/>
      <c r="F60" s="165"/>
      <c r="G60" s="165"/>
      <c r="H60" s="165"/>
    </row>
    <row r="61" spans="1:8" ht="22.5" customHeight="1" thickBot="1">
      <c r="A61">
        <v>47</v>
      </c>
      <c r="B61" s="169"/>
      <c r="C61" s="169"/>
      <c r="D61" s="169"/>
      <c r="E61" s="169"/>
      <c r="F61" s="169"/>
      <c r="G61" s="169"/>
      <c r="H61" s="169"/>
    </row>
    <row r="62" spans="1:8" ht="22.5" customHeight="1" thickBot="1">
      <c r="A62">
        <v>48</v>
      </c>
      <c r="B62" s="165"/>
      <c r="C62" s="165"/>
      <c r="D62" s="165"/>
      <c r="E62" s="165"/>
      <c r="F62" s="165"/>
      <c r="G62" s="165"/>
      <c r="H62" s="165"/>
    </row>
    <row r="63" spans="1:8" ht="22.5" customHeight="1" thickBot="1">
      <c r="A63">
        <v>49</v>
      </c>
      <c r="B63" s="169"/>
      <c r="C63" s="169"/>
      <c r="D63" s="169"/>
      <c r="E63" s="169"/>
      <c r="F63" s="169"/>
      <c r="G63" s="169"/>
      <c r="H63" s="169"/>
    </row>
    <row r="64" spans="1:8" ht="22.5" customHeight="1" thickBot="1">
      <c r="A64">
        <v>50</v>
      </c>
      <c r="B64" s="165"/>
      <c r="C64" s="165"/>
      <c r="D64" s="165"/>
      <c r="E64" s="165"/>
      <c r="F64" s="165"/>
      <c r="G64" s="165"/>
      <c r="H64" s="165"/>
    </row>
  </sheetData>
  <sheetProtection algorithmName="SHA-512" hashValue="0immLZoZ/0jZFxfS7nScKUzaUgnhpxYAD4rRxIsxkux6sBVdV24lgVQ+AUJ2dZ+ZYR+MD5JmCb8KEhkTUXAKvA==" saltValue="cnXFQnWTCawpVB8tVKuTtQ==" spinCount="100000" sheet="1" objects="1" scenarios="1" formatCells="0" formatColumns="0" formatRows="0"/>
  <mergeCells count="8">
    <mergeCell ref="B2:H2"/>
    <mergeCell ref="B5:H5"/>
    <mergeCell ref="B6:H6"/>
    <mergeCell ref="B12:C12"/>
    <mergeCell ref="B10:C10"/>
    <mergeCell ref="B8:C8"/>
    <mergeCell ref="E10:H11"/>
    <mergeCell ref="E12:H12"/>
  </mergeCells>
  <conditionalFormatting sqref="E12">
    <cfRule type="containsText" dxfId="2" priority="1" operator="containsText" text="haber completado">
      <formula>NOT(ISERROR(SEARCH("haber completado",E12)))</formula>
    </cfRule>
    <cfRule type="containsText" dxfId="1" priority="2" operator="containsText" text="no ha cumplido">
      <formula>NOT(ISERROR(SEARCH("no ha cumplido",E12)))</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error="SELECCIONA UNA OPCIÓN DE LISTA">
          <x14:formula1>
            <xm:f>LISTAS!$H$2:$H$19</xm:f>
          </x14:formula1>
          <xm:sqref>B15:B64</xm:sqref>
        </x14:dataValidation>
        <x14:dataValidation type="list" allowBlank="1" showInputMessage="1" showErrorMessage="1" error="SELECCIONA UNA OPCIÓN DE LA LISTA">
          <x14:formula1>
            <xm:f>LISTAS!$I$2:$I$4</xm:f>
          </x14:formula1>
          <xm:sqref>E15:E64</xm:sqref>
        </x14:dataValidation>
        <x14:dataValidation type="list" allowBlank="1" showInputMessage="1" showErrorMessage="1" error="SELECCIONA UNA OPCIÓN DE LA LISTA">
          <x14:formula1>
            <xm:f>LISTAS!$J$2:$J$3</xm:f>
          </x14:formula1>
          <xm:sqref>D15:D64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baseColWidth="10" defaultRowHeight="18.75"/>
  <cols>
    <col min="1" max="1" width="4" style="88" customWidth="1"/>
    <col min="2" max="2" width="57.81640625" style="49" customWidth="1"/>
    <col min="3" max="3" width="12.54296875" style="49" customWidth="1"/>
    <col min="4" max="4" width="2.1796875" style="49" customWidth="1"/>
    <col min="5" max="5" width="12.54296875" style="49" customWidth="1"/>
    <col min="6" max="6" width="2.1796875" style="49" customWidth="1"/>
    <col min="7" max="7" width="12.54296875" style="49" customWidth="1"/>
    <col min="8" max="8" width="2.1796875" style="49" customWidth="1"/>
    <col min="9" max="16384" width="10.90625" style="49"/>
  </cols>
  <sheetData>
    <row r="1" spans="1:10" ht="22.5" customHeight="1">
      <c r="H1" s="61"/>
      <c r="I1" s="62"/>
    </row>
    <row r="2" spans="1:10" ht="52.5" customHeight="1">
      <c r="B2" s="93" t="s">
        <v>5</v>
      </c>
      <c r="C2" s="93"/>
      <c r="D2" s="93"/>
      <c r="E2" s="93"/>
      <c r="F2" s="93"/>
      <c r="G2" s="93"/>
      <c r="H2" s="93"/>
      <c r="I2" s="93"/>
      <c r="J2" s="93"/>
    </row>
    <row r="3" spans="1:10" ht="22.5" customHeight="1">
      <c r="H3" s="61"/>
      <c r="I3" s="62"/>
    </row>
    <row r="4" spans="1:10" ht="22.5" customHeight="1">
      <c r="H4" s="61"/>
      <c r="I4" s="62"/>
    </row>
    <row r="5" spans="1:10" ht="22.5" customHeight="1">
      <c r="B5" s="105" t="s">
        <v>2574</v>
      </c>
      <c r="C5" s="105"/>
      <c r="D5" s="105"/>
      <c r="E5" s="105"/>
      <c r="F5" s="105"/>
      <c r="G5" s="105"/>
      <c r="H5" s="105"/>
      <c r="I5" s="60"/>
      <c r="J5" s="60"/>
    </row>
    <row r="6" spans="1:10" ht="33" customHeight="1">
      <c r="B6" s="100" t="s">
        <v>2493</v>
      </c>
      <c r="C6" s="100"/>
      <c r="D6" s="100"/>
      <c r="E6" s="100"/>
      <c r="F6" s="100"/>
      <c r="G6" s="100"/>
      <c r="H6" s="100"/>
      <c r="I6" s="100"/>
      <c r="J6" s="100"/>
    </row>
    <row r="7" spans="1:10" s="17" customFormat="1">
      <c r="A7" s="89"/>
      <c r="B7" s="26"/>
      <c r="C7" s="87"/>
      <c r="D7" s="87"/>
      <c r="E7" s="87"/>
      <c r="F7" s="87"/>
      <c r="G7" s="87"/>
      <c r="H7" s="87"/>
      <c r="I7" s="87"/>
      <c r="J7" s="26"/>
    </row>
    <row r="8" spans="1:10" ht="45">
      <c r="B8" s="63"/>
      <c r="C8" s="64" t="s">
        <v>2575</v>
      </c>
      <c r="D8" s="64"/>
      <c r="E8" s="65" t="s">
        <v>2576</v>
      </c>
      <c r="F8" s="64"/>
      <c r="G8" s="64" t="s">
        <v>2577</v>
      </c>
      <c r="H8" s="64"/>
      <c r="I8" s="82" t="s">
        <v>2578</v>
      </c>
      <c r="J8" s="66"/>
    </row>
    <row r="9" spans="1:10" ht="19.5" thickBot="1">
      <c r="A9" s="88" t="s">
        <v>2542</v>
      </c>
      <c r="B9" s="108" t="s">
        <v>2584</v>
      </c>
      <c r="C9" s="68"/>
      <c r="D9" s="67"/>
      <c r="E9" s="68"/>
      <c r="F9" s="67"/>
      <c r="G9" s="68"/>
      <c r="H9" s="67"/>
      <c r="I9" s="83">
        <f>C9+E9+G9</f>
        <v>0</v>
      </c>
    </row>
    <row r="10" spans="1:10" ht="11.25" customHeight="1">
      <c r="B10" s="108"/>
      <c r="C10" s="67"/>
      <c r="D10" s="67"/>
      <c r="E10" s="67"/>
      <c r="F10" s="67"/>
      <c r="G10" s="67"/>
      <c r="H10" s="67"/>
      <c r="I10" s="84"/>
    </row>
    <row r="11" spans="1:10" ht="19.5" thickBot="1">
      <c r="A11" s="88" t="s">
        <v>2543</v>
      </c>
      <c r="B11" s="108" t="s">
        <v>2585</v>
      </c>
      <c r="C11" s="68"/>
      <c r="D11" s="67"/>
      <c r="E11" s="69"/>
      <c r="F11" s="67"/>
      <c r="G11" s="69"/>
      <c r="H11" s="67"/>
      <c r="I11" s="83">
        <f>C11+E11+G11</f>
        <v>0</v>
      </c>
    </row>
    <row r="12" spans="1:10" ht="11.25" customHeight="1">
      <c r="B12" s="108"/>
      <c r="C12" s="67"/>
      <c r="D12" s="67"/>
      <c r="E12" s="70"/>
      <c r="F12" s="67"/>
      <c r="G12" s="70"/>
      <c r="H12" s="67"/>
      <c r="I12" s="84"/>
    </row>
    <row r="13" spans="1:10" ht="19.5" thickBot="1">
      <c r="A13" s="88" t="s">
        <v>2544</v>
      </c>
      <c r="B13" s="108" t="s">
        <v>2488</v>
      </c>
      <c r="C13" s="68"/>
      <c r="D13" s="67"/>
      <c r="E13" s="68"/>
      <c r="F13" s="67"/>
      <c r="G13" s="69"/>
      <c r="H13" s="67"/>
      <c r="I13" s="83">
        <f t="shared" ref="I13:I19" si="0">C13+E13+G13</f>
        <v>0</v>
      </c>
    </row>
    <row r="14" spans="1:10" ht="11.25" customHeight="1">
      <c r="B14" s="108"/>
      <c r="C14" s="67"/>
      <c r="D14" s="67"/>
      <c r="E14" s="71"/>
      <c r="F14" s="67"/>
      <c r="G14" s="70"/>
      <c r="H14" s="67"/>
      <c r="I14" s="84"/>
    </row>
    <row r="15" spans="1:10" ht="19.5" thickBot="1">
      <c r="A15" s="88" t="s">
        <v>2545</v>
      </c>
      <c r="B15" s="108" t="s">
        <v>2586</v>
      </c>
      <c r="C15" s="72"/>
      <c r="D15" s="73"/>
      <c r="E15" s="72"/>
      <c r="F15" s="73"/>
      <c r="G15" s="74"/>
      <c r="H15" s="73"/>
      <c r="I15" s="86">
        <f t="shared" si="0"/>
        <v>0</v>
      </c>
    </row>
    <row r="16" spans="1:10" ht="11.25" customHeight="1">
      <c r="B16" s="108"/>
      <c r="C16" s="73"/>
      <c r="D16" s="73"/>
      <c r="E16" s="73"/>
      <c r="F16" s="73"/>
      <c r="G16" s="75"/>
      <c r="H16" s="73"/>
      <c r="I16" s="85"/>
    </row>
    <row r="17" spans="1:10" ht="19.5" thickBot="1">
      <c r="A17" s="88" t="s">
        <v>2546</v>
      </c>
      <c r="B17" s="108" t="s">
        <v>2489</v>
      </c>
      <c r="C17" s="74"/>
      <c r="D17" s="73"/>
      <c r="E17" s="74"/>
      <c r="F17" s="73"/>
      <c r="G17" s="72"/>
      <c r="H17" s="73"/>
      <c r="I17" s="86">
        <f t="shared" si="0"/>
        <v>0</v>
      </c>
    </row>
    <row r="18" spans="1:10" ht="11.25" customHeight="1">
      <c r="B18" s="67"/>
      <c r="C18" s="75"/>
      <c r="D18" s="73"/>
      <c r="E18" s="75"/>
      <c r="F18" s="73"/>
      <c r="G18" s="73"/>
      <c r="H18" s="73"/>
      <c r="I18" s="73"/>
    </row>
    <row r="19" spans="1:10" ht="19.5" thickBot="1">
      <c r="A19" s="88" t="s">
        <v>2547</v>
      </c>
      <c r="B19" s="67" t="s">
        <v>2490</v>
      </c>
      <c r="C19" s="72"/>
      <c r="D19" s="73"/>
      <c r="E19" s="72"/>
      <c r="F19" s="73"/>
      <c r="G19" s="72"/>
      <c r="H19" s="73"/>
      <c r="I19" s="86">
        <f t="shared" si="0"/>
        <v>0</v>
      </c>
    </row>
    <row r="20" spans="1:10" ht="11.25" customHeight="1">
      <c r="B20" s="67"/>
      <c r="C20" s="67"/>
      <c r="D20" s="67"/>
      <c r="E20" s="67"/>
      <c r="F20" s="67"/>
      <c r="G20" s="67"/>
      <c r="H20" s="67"/>
    </row>
    <row r="21" spans="1:10" ht="67.5" customHeight="1" thickBot="1">
      <c r="A21" s="88" t="s">
        <v>2548</v>
      </c>
      <c r="B21" s="76" t="s">
        <v>2473</v>
      </c>
      <c r="C21" s="77"/>
      <c r="D21" s="67"/>
      <c r="E21" s="78" t="str">
        <f>IF(C21="SI","Complete el anexo 1 con la información del los investigadores pertenecientes al SNI","")</f>
        <v/>
      </c>
      <c r="F21" s="67"/>
      <c r="G21" s="104" t="str">
        <f>IF(C21="si",CONCATENATE(COUNTA('Anexo 1'!B:B)-1,IF(COUNTA('Anexo 1'!B:B)-1=1," investigador del SNI reportado"," investigadores del SNI reportados")),"")</f>
        <v/>
      </c>
      <c r="H21" s="104"/>
      <c r="I21" s="104"/>
      <c r="J21" s="90">
        <f>COUNTA('Anexo 1'!B:B)-1</f>
        <v>0</v>
      </c>
    </row>
    <row r="22" spans="1:10" ht="11.25" customHeight="1">
      <c r="B22" s="67"/>
      <c r="C22" s="79"/>
      <c r="D22" s="67"/>
      <c r="E22" s="80"/>
      <c r="F22" s="67"/>
      <c r="G22" s="67"/>
      <c r="H22" s="67"/>
      <c r="J22" s="90"/>
    </row>
    <row r="23" spans="1:10" ht="67.5" customHeight="1" thickBot="1">
      <c r="A23" s="88" t="s">
        <v>2549</v>
      </c>
      <c r="B23" s="76" t="s">
        <v>2474</v>
      </c>
      <c r="C23" s="77"/>
      <c r="D23" s="67"/>
      <c r="E23" s="78" t="str">
        <f>IF(C23="SI","Complete el anexo 2 con la información del los investigadores pertenecientes al RCEA","")</f>
        <v/>
      </c>
      <c r="F23" s="67"/>
      <c r="G23" s="104" t="str">
        <f>IF(C23="si",CONCATENATE(COUNTA('Anexo 2'!C:C)-1,IF(COUNTA('Anexo 2'!C:C)-1=1," investigador del RCEA reportado"," investigadores del RCEA reportados")),"")</f>
        <v/>
      </c>
      <c r="H23" s="104"/>
      <c r="I23" s="104"/>
      <c r="J23" s="90">
        <f>COUNTA('Anexo 2'!C:C)-1</f>
        <v>0</v>
      </c>
    </row>
    <row r="24" spans="1:10">
      <c r="C24" s="81"/>
    </row>
  </sheetData>
  <sheetProtection algorithmName="SHA-512" hashValue="grjMuw4nluMKsP9k6+DXEe5ucRbRKuNcjyU/UCvOaY+oJfmlWaM5MFv2yDrTWmKC9mU78YPtfkdw8BaDOUFVEw==" saltValue="Wvn3X13PcSea0KAoRzaL5Q==" spinCount="100000" sheet="1" objects="1" scenarios="1" formatCells="0" formatColumns="0" formatRows="0"/>
  <mergeCells count="5">
    <mergeCell ref="B2:J2"/>
    <mergeCell ref="B6:J6"/>
    <mergeCell ref="G21:I21"/>
    <mergeCell ref="G23:I23"/>
    <mergeCell ref="B5:H5"/>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error="SELECCIONA UNA OPCIÓN DE LA LISTA">
          <x14:formula1>
            <xm:f>LISTAS!$B$2:$B$3</xm:f>
          </x14:formula1>
          <xm:sqref>C21 C23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4"/>
  <sheetViews>
    <sheetView workbookViewId="0"/>
  </sheetViews>
  <sheetFormatPr baseColWidth="10" defaultRowHeight="18.75"/>
  <cols>
    <col min="1" max="1" width="4" style="116" customWidth="1"/>
    <col min="2" max="2" width="33.36328125" style="49" customWidth="1"/>
    <col min="3" max="3" width="6.6328125" style="17" customWidth="1"/>
    <col min="4" max="4" width="5" style="90" customWidth="1"/>
    <col min="5" max="5" width="13.6328125" style="49" customWidth="1"/>
    <col min="6" max="6" width="4.90625" style="90" customWidth="1"/>
    <col min="7" max="7" width="13.6328125" style="49" customWidth="1"/>
    <col min="8" max="8" width="4.90625" style="90" customWidth="1"/>
    <col min="9" max="9" width="13.6328125" style="49" customWidth="1"/>
    <col min="10" max="10" width="2.26953125" style="49" customWidth="1"/>
    <col min="11" max="16384" width="10.90625" style="49"/>
  </cols>
  <sheetData>
    <row r="1" spans="1:13" ht="22.5" customHeight="1">
      <c r="A1" s="88"/>
      <c r="H1" s="61"/>
      <c r="I1" s="62"/>
    </row>
    <row r="2" spans="1:13" ht="52.5" customHeight="1">
      <c r="A2" s="88"/>
      <c r="B2" s="93" t="s">
        <v>5</v>
      </c>
      <c r="C2" s="93"/>
      <c r="D2" s="93"/>
      <c r="E2" s="93"/>
      <c r="F2" s="93"/>
      <c r="G2" s="93"/>
      <c r="H2" s="93"/>
      <c r="I2" s="93"/>
      <c r="J2" s="93"/>
      <c r="K2" s="93"/>
      <c r="L2" s="93"/>
      <c r="M2" s="93"/>
    </row>
    <row r="3" spans="1:13" ht="22.5" customHeight="1">
      <c r="A3" s="88"/>
      <c r="H3" s="61"/>
      <c r="I3" s="62"/>
    </row>
    <row r="4" spans="1:13" ht="22.5" customHeight="1">
      <c r="A4" s="88"/>
      <c r="H4" s="61"/>
      <c r="I4" s="62"/>
    </row>
    <row r="5" spans="1:13" ht="22.5" customHeight="1">
      <c r="A5" s="88"/>
      <c r="B5" s="91" t="s">
        <v>2579</v>
      </c>
      <c r="C5" s="91"/>
      <c r="D5" s="113"/>
      <c r="E5" s="91"/>
      <c r="F5" s="113"/>
      <c r="G5" s="91"/>
      <c r="H5" s="113"/>
      <c r="I5" s="91"/>
      <c r="J5" s="91"/>
      <c r="K5" s="91"/>
      <c r="L5" s="91"/>
      <c r="M5" s="91"/>
    </row>
    <row r="6" spans="1:13" ht="33" customHeight="1">
      <c r="A6" s="88"/>
      <c r="B6" s="159" t="s">
        <v>2493</v>
      </c>
      <c r="C6" s="159"/>
      <c r="D6" s="159"/>
      <c r="E6" s="159"/>
      <c r="F6" s="159"/>
      <c r="G6" s="159"/>
      <c r="H6" s="159"/>
      <c r="I6" s="159"/>
      <c r="J6" s="159"/>
      <c r="K6" s="159"/>
      <c r="L6" s="159"/>
      <c r="M6" s="159"/>
    </row>
    <row r="7" spans="1:13" ht="11.25" customHeight="1">
      <c r="B7" s="67"/>
      <c r="C7" s="144"/>
      <c r="D7" s="154"/>
      <c r="E7" s="63" t="s">
        <v>2785</v>
      </c>
      <c r="F7" s="114"/>
      <c r="G7" s="63" t="s">
        <v>2786</v>
      </c>
      <c r="H7" s="114"/>
      <c r="I7" s="63" t="s">
        <v>2787</v>
      </c>
      <c r="J7" s="67"/>
      <c r="K7" s="67"/>
      <c r="L7" s="67"/>
      <c r="M7" s="67"/>
    </row>
    <row r="8" spans="1:13" s="17" customFormat="1" ht="19.5" customHeight="1">
      <c r="A8" s="142"/>
      <c r="B8" s="143"/>
      <c r="C8" s="144"/>
      <c r="D8" s="155"/>
      <c r="E8" s="143" t="s">
        <v>2475</v>
      </c>
      <c r="F8" s="157"/>
      <c r="G8" s="143" t="s">
        <v>2476</v>
      </c>
      <c r="H8" s="157"/>
      <c r="I8" s="143" t="s">
        <v>2477</v>
      </c>
      <c r="J8" s="143"/>
      <c r="K8" s="145" t="s">
        <v>2472</v>
      </c>
      <c r="L8" s="145"/>
      <c r="M8" s="145"/>
    </row>
    <row r="9" spans="1:13" ht="11.25" customHeight="1">
      <c r="B9" s="67"/>
      <c r="C9" s="144"/>
      <c r="D9" s="154"/>
      <c r="E9" s="67"/>
      <c r="F9" s="154"/>
      <c r="G9" s="67"/>
      <c r="H9" s="154"/>
      <c r="I9" s="67"/>
      <c r="J9" s="67"/>
      <c r="K9" s="67"/>
      <c r="L9" s="67"/>
      <c r="M9" s="67"/>
    </row>
    <row r="10" spans="1:13" ht="22.5" customHeight="1" thickBot="1">
      <c r="A10" s="116" t="s">
        <v>2590</v>
      </c>
      <c r="B10" s="104" t="s">
        <v>2794</v>
      </c>
      <c r="C10" s="144">
        <v>2018</v>
      </c>
      <c r="D10" s="154" t="s">
        <v>2651</v>
      </c>
      <c r="E10" s="170"/>
      <c r="F10" s="154" t="s">
        <v>2711</v>
      </c>
      <c r="G10" s="118"/>
      <c r="H10" s="154" t="s">
        <v>2766</v>
      </c>
      <c r="I10" s="171"/>
      <c r="J10" s="67"/>
      <c r="K10" s="172"/>
      <c r="L10" s="172"/>
      <c r="M10" s="172"/>
    </row>
    <row r="11" spans="1:13" ht="11.25" customHeight="1">
      <c r="B11" s="104"/>
      <c r="C11" s="144"/>
      <c r="D11" s="154"/>
      <c r="E11" s="67"/>
      <c r="F11" s="154"/>
      <c r="G11" s="67"/>
      <c r="H11" s="154"/>
      <c r="I11" s="67"/>
      <c r="J11" s="67"/>
      <c r="K11" s="172"/>
      <c r="L11" s="172"/>
      <c r="M11" s="172"/>
    </row>
    <row r="12" spans="1:13" ht="22.5" customHeight="1" thickBot="1">
      <c r="A12" s="116" t="s">
        <v>2591</v>
      </c>
      <c r="B12" s="104"/>
      <c r="C12" s="144">
        <v>2019</v>
      </c>
      <c r="D12" s="154" t="s">
        <v>2652</v>
      </c>
      <c r="E12" s="117"/>
      <c r="F12" s="154" t="s">
        <v>2712</v>
      </c>
      <c r="G12" s="118"/>
      <c r="H12" s="154" t="s">
        <v>2767</v>
      </c>
      <c r="I12" s="119"/>
      <c r="J12" s="120"/>
      <c r="K12" s="172"/>
      <c r="L12" s="172"/>
      <c r="M12" s="172"/>
    </row>
    <row r="13" spans="1:13" ht="11.25" customHeight="1">
      <c r="B13" s="104"/>
      <c r="C13" s="144"/>
      <c r="D13" s="154"/>
      <c r="E13" s="121"/>
      <c r="F13" s="154"/>
      <c r="G13" s="122"/>
      <c r="H13" s="154"/>
      <c r="I13" s="123"/>
      <c r="J13" s="120"/>
      <c r="K13" s="172"/>
      <c r="L13" s="172"/>
      <c r="M13" s="172"/>
    </row>
    <row r="14" spans="1:13" ht="22.5" customHeight="1" thickBot="1">
      <c r="A14" s="116" t="s">
        <v>2592</v>
      </c>
      <c r="B14" s="104"/>
      <c r="C14" s="144">
        <v>2020</v>
      </c>
      <c r="D14" s="154" t="s">
        <v>2653</v>
      </c>
      <c r="E14" s="117"/>
      <c r="F14" s="154" t="s">
        <v>2713</v>
      </c>
      <c r="G14" s="118"/>
      <c r="H14" s="154" t="s">
        <v>2768</v>
      </c>
      <c r="I14" s="119"/>
      <c r="J14" s="120"/>
      <c r="K14" s="172"/>
      <c r="L14" s="172"/>
      <c r="M14" s="172"/>
    </row>
    <row r="15" spans="1:13" ht="11.25" customHeight="1">
      <c r="B15" s="104"/>
      <c r="C15" s="144"/>
      <c r="D15" s="154"/>
      <c r="E15" s="63"/>
      <c r="F15" s="154"/>
      <c r="G15" s="124"/>
      <c r="H15" s="154"/>
      <c r="I15" s="125"/>
      <c r="J15" s="126"/>
      <c r="K15" s="172"/>
      <c r="L15" s="172"/>
      <c r="M15" s="172"/>
    </row>
    <row r="16" spans="1:13" ht="22.5" customHeight="1" thickBot="1">
      <c r="A16" s="116" t="s">
        <v>2593</v>
      </c>
      <c r="B16" s="104"/>
      <c r="C16" s="144">
        <v>2021</v>
      </c>
      <c r="D16" s="154" t="s">
        <v>2654</v>
      </c>
      <c r="E16" s="117"/>
      <c r="F16" s="154" t="s">
        <v>2714</v>
      </c>
      <c r="G16" s="118"/>
      <c r="H16" s="154" t="s">
        <v>2769</v>
      </c>
      <c r="I16" s="119"/>
      <c r="J16" s="120"/>
      <c r="K16" s="172"/>
      <c r="L16" s="172"/>
      <c r="M16" s="172"/>
    </row>
    <row r="17" spans="1:13" ht="11.25" customHeight="1">
      <c r="B17" s="104"/>
      <c r="C17" s="144"/>
      <c r="D17" s="154"/>
      <c r="E17" s="63"/>
      <c r="F17" s="154"/>
      <c r="G17" s="124"/>
      <c r="H17" s="154"/>
      <c r="I17" s="120"/>
      <c r="J17" s="126"/>
      <c r="K17" s="172"/>
      <c r="L17" s="172"/>
      <c r="M17" s="172"/>
    </row>
    <row r="18" spans="1:13" ht="22.5" customHeight="1" thickBot="1">
      <c r="A18" s="116" t="s">
        <v>2594</v>
      </c>
      <c r="B18" s="104"/>
      <c r="C18" s="144">
        <v>2022</v>
      </c>
      <c r="D18" s="154" t="s">
        <v>2655</v>
      </c>
      <c r="E18" s="117"/>
      <c r="F18" s="154" t="s">
        <v>2715</v>
      </c>
      <c r="G18" s="118"/>
      <c r="H18" s="154" t="s">
        <v>2770</v>
      </c>
      <c r="I18" s="119"/>
      <c r="J18" s="120"/>
      <c r="K18" s="172"/>
      <c r="L18" s="172"/>
      <c r="M18" s="172"/>
    </row>
    <row r="19" spans="1:13" ht="11.25" customHeight="1">
      <c r="B19" s="92"/>
      <c r="C19" s="144"/>
      <c r="D19" s="154"/>
      <c r="E19" s="127"/>
      <c r="F19" s="154"/>
      <c r="G19" s="127"/>
      <c r="H19" s="154"/>
      <c r="I19" s="127"/>
      <c r="J19" s="127"/>
      <c r="K19" s="172"/>
      <c r="L19" s="172"/>
      <c r="M19" s="172"/>
    </row>
    <row r="20" spans="1:13" s="17" customFormat="1" ht="19.5" customHeight="1">
      <c r="A20" s="142"/>
      <c r="B20" s="143"/>
      <c r="C20" s="144"/>
      <c r="D20" s="155"/>
      <c r="E20" s="143" t="s">
        <v>2475</v>
      </c>
      <c r="F20" s="155"/>
      <c r="G20" s="143" t="s">
        <v>2476</v>
      </c>
      <c r="H20" s="155"/>
      <c r="I20" s="143" t="s">
        <v>2477</v>
      </c>
      <c r="J20" s="146"/>
      <c r="K20" s="172"/>
      <c r="L20" s="172"/>
      <c r="M20" s="172"/>
    </row>
    <row r="21" spans="1:13" ht="11.25" customHeight="1">
      <c r="B21" s="67"/>
      <c r="C21" s="144"/>
      <c r="D21" s="154"/>
      <c r="E21" s="67"/>
      <c r="F21" s="154"/>
      <c r="G21" s="67"/>
      <c r="H21" s="154"/>
      <c r="I21" s="67"/>
      <c r="J21" s="128"/>
      <c r="K21" s="172"/>
      <c r="L21" s="172"/>
      <c r="M21" s="172"/>
    </row>
    <row r="22" spans="1:13" ht="19.5" thickBot="1">
      <c r="A22" s="116" t="s">
        <v>2595</v>
      </c>
      <c r="B22" s="104" t="s">
        <v>2795</v>
      </c>
      <c r="C22" s="144">
        <v>2018</v>
      </c>
      <c r="D22" s="154" t="s">
        <v>2656</v>
      </c>
      <c r="E22" s="117"/>
      <c r="F22" s="154" t="s">
        <v>2716</v>
      </c>
      <c r="G22" s="118"/>
      <c r="H22" s="154" t="s">
        <v>2771</v>
      </c>
      <c r="I22" s="119"/>
      <c r="J22" s="120"/>
      <c r="K22" s="172"/>
      <c r="L22" s="172"/>
      <c r="M22" s="172"/>
    </row>
    <row r="23" spans="1:13" ht="11.25" customHeight="1">
      <c r="B23" s="104"/>
      <c r="C23" s="144"/>
      <c r="D23" s="154"/>
      <c r="E23" s="63"/>
      <c r="F23" s="154"/>
      <c r="G23" s="124"/>
      <c r="H23" s="154"/>
      <c r="I23" s="125"/>
      <c r="J23" s="126"/>
      <c r="K23" s="172"/>
      <c r="L23" s="172"/>
      <c r="M23" s="172"/>
    </row>
    <row r="24" spans="1:13" ht="19.5" thickBot="1">
      <c r="A24" s="116" t="s">
        <v>2596</v>
      </c>
      <c r="B24" s="104"/>
      <c r="C24" s="144">
        <v>2019</v>
      </c>
      <c r="D24" s="154" t="s">
        <v>2657</v>
      </c>
      <c r="E24" s="117"/>
      <c r="F24" s="154" t="s">
        <v>2717</v>
      </c>
      <c r="G24" s="118"/>
      <c r="H24" s="154" t="s">
        <v>2772</v>
      </c>
      <c r="I24" s="119"/>
      <c r="J24" s="120"/>
      <c r="K24" s="172"/>
      <c r="L24" s="172"/>
      <c r="M24" s="172"/>
    </row>
    <row r="25" spans="1:13" ht="11.25" customHeight="1">
      <c r="B25" s="104"/>
      <c r="C25" s="144"/>
      <c r="D25" s="154"/>
      <c r="E25" s="121"/>
      <c r="F25" s="154"/>
      <c r="G25" s="122"/>
      <c r="H25" s="154"/>
      <c r="I25" s="123"/>
      <c r="J25" s="120"/>
      <c r="K25" s="172"/>
      <c r="L25" s="172"/>
      <c r="M25" s="172"/>
    </row>
    <row r="26" spans="1:13" ht="19.5" thickBot="1">
      <c r="A26" s="116" t="s">
        <v>2597</v>
      </c>
      <c r="B26" s="104"/>
      <c r="C26" s="144">
        <v>2020</v>
      </c>
      <c r="D26" s="154" t="s">
        <v>2658</v>
      </c>
      <c r="E26" s="117"/>
      <c r="F26" s="154" t="s">
        <v>2718</v>
      </c>
      <c r="G26" s="118"/>
      <c r="H26" s="154" t="s">
        <v>2773</v>
      </c>
      <c r="I26" s="119"/>
      <c r="J26" s="120"/>
      <c r="K26" s="172"/>
      <c r="L26" s="172"/>
      <c r="M26" s="172"/>
    </row>
    <row r="27" spans="1:13" ht="11.25" customHeight="1">
      <c r="B27" s="104"/>
      <c r="C27" s="144"/>
      <c r="D27" s="154"/>
      <c r="E27" s="63"/>
      <c r="F27" s="154"/>
      <c r="G27" s="124"/>
      <c r="H27" s="154"/>
      <c r="I27" s="125"/>
      <c r="J27" s="126"/>
      <c r="K27" s="172"/>
      <c r="L27" s="172"/>
      <c r="M27" s="172"/>
    </row>
    <row r="28" spans="1:13" ht="19.5" thickBot="1">
      <c r="A28" s="116" t="s">
        <v>2598</v>
      </c>
      <c r="B28" s="104"/>
      <c r="C28" s="144">
        <v>2021</v>
      </c>
      <c r="D28" s="154" t="s">
        <v>2659</v>
      </c>
      <c r="E28" s="117"/>
      <c r="F28" s="154" t="s">
        <v>2719</v>
      </c>
      <c r="G28" s="118"/>
      <c r="H28" s="154" t="s">
        <v>2774</v>
      </c>
      <c r="I28" s="119"/>
      <c r="J28" s="120"/>
      <c r="K28" s="172"/>
      <c r="L28" s="172"/>
      <c r="M28" s="172"/>
    </row>
    <row r="29" spans="1:13" ht="11.25" customHeight="1">
      <c r="B29" s="104"/>
      <c r="C29" s="144"/>
      <c r="D29" s="154"/>
      <c r="E29" s="63"/>
      <c r="F29" s="154"/>
      <c r="G29" s="124"/>
      <c r="H29" s="154"/>
      <c r="I29" s="125"/>
      <c r="J29" s="126"/>
      <c r="K29" s="172"/>
      <c r="L29" s="172"/>
      <c r="M29" s="172"/>
    </row>
    <row r="30" spans="1:13" ht="19.5" thickBot="1">
      <c r="A30" s="116" t="s">
        <v>2599</v>
      </c>
      <c r="B30" s="104"/>
      <c r="C30" s="144">
        <v>2022</v>
      </c>
      <c r="D30" s="154" t="s">
        <v>2660</v>
      </c>
      <c r="E30" s="117"/>
      <c r="F30" s="154" t="s">
        <v>2720</v>
      </c>
      <c r="G30" s="118"/>
      <c r="H30" s="154" t="s">
        <v>2775</v>
      </c>
      <c r="I30" s="119"/>
      <c r="J30" s="120"/>
      <c r="K30" s="139"/>
      <c r="L30" s="139"/>
      <c r="M30" s="139"/>
    </row>
    <row r="31" spans="1:13">
      <c r="B31" s="92"/>
      <c r="C31" s="144"/>
      <c r="D31" s="154"/>
      <c r="E31" s="127"/>
      <c r="F31" s="154"/>
      <c r="G31" s="127"/>
      <c r="H31" s="154"/>
      <c r="I31" s="127"/>
      <c r="J31" s="127"/>
      <c r="K31" s="67"/>
      <c r="L31" s="67"/>
      <c r="M31" s="67"/>
    </row>
    <row r="32" spans="1:13">
      <c r="B32" s="112" t="s">
        <v>2580</v>
      </c>
      <c r="C32" s="112"/>
      <c r="D32" s="156"/>
      <c r="E32" s="112"/>
      <c r="F32" s="156"/>
      <c r="G32" s="112"/>
      <c r="H32" s="156"/>
      <c r="I32" s="112"/>
      <c r="J32" s="112"/>
      <c r="K32" s="112"/>
      <c r="L32" s="112"/>
      <c r="M32" s="112"/>
    </row>
    <row r="33" spans="1:13" ht="11.25" customHeight="1">
      <c r="B33" s="92"/>
      <c r="C33" s="144"/>
      <c r="D33" s="154"/>
      <c r="E33" s="127"/>
      <c r="F33" s="154"/>
      <c r="G33" s="127"/>
      <c r="H33" s="154"/>
      <c r="I33" s="127"/>
      <c r="J33" s="127"/>
      <c r="K33" s="67"/>
      <c r="L33" s="67"/>
      <c r="M33" s="67"/>
    </row>
    <row r="34" spans="1:13" s="17" customFormat="1">
      <c r="A34" s="142"/>
      <c r="B34" s="143"/>
      <c r="C34" s="144"/>
      <c r="D34" s="155"/>
      <c r="E34" s="143" t="s">
        <v>2478</v>
      </c>
      <c r="F34" s="155"/>
      <c r="G34" s="143" t="s">
        <v>2479</v>
      </c>
      <c r="H34" s="155"/>
      <c r="I34" s="143" t="s">
        <v>2480</v>
      </c>
      <c r="J34" s="143"/>
      <c r="K34" s="145" t="s">
        <v>2472</v>
      </c>
      <c r="L34" s="145"/>
      <c r="M34" s="145"/>
    </row>
    <row r="35" spans="1:13" ht="11.25" customHeight="1" thickBot="1">
      <c r="B35" s="104" t="s">
        <v>2481</v>
      </c>
      <c r="C35" s="144"/>
      <c r="D35" s="154"/>
      <c r="E35" s="67"/>
      <c r="F35" s="154"/>
      <c r="G35" s="67"/>
      <c r="H35" s="154"/>
      <c r="I35" s="67"/>
      <c r="J35" s="67"/>
      <c r="K35" s="67"/>
      <c r="L35" s="67"/>
      <c r="M35" s="67"/>
    </row>
    <row r="36" spans="1:13">
      <c r="A36" s="116" t="s">
        <v>2600</v>
      </c>
      <c r="B36" s="104"/>
      <c r="C36" s="147">
        <v>2018</v>
      </c>
      <c r="D36" s="154" t="s">
        <v>2661</v>
      </c>
      <c r="E36" s="129"/>
      <c r="F36" s="154" t="s">
        <v>2721</v>
      </c>
      <c r="G36" s="130"/>
      <c r="H36" s="154" t="s">
        <v>2776</v>
      </c>
      <c r="I36" s="130"/>
      <c r="J36" s="131"/>
      <c r="K36" s="132"/>
      <c r="L36" s="132"/>
      <c r="M36" s="132"/>
    </row>
    <row r="37" spans="1:13" ht="11.25" customHeight="1">
      <c r="B37" s="104"/>
      <c r="C37" s="148"/>
      <c r="D37" s="154"/>
      <c r="E37" s="133"/>
      <c r="F37" s="154"/>
      <c r="G37" s="133"/>
      <c r="H37" s="154"/>
      <c r="I37" s="133"/>
      <c r="J37" s="131"/>
      <c r="K37" s="132"/>
      <c r="L37" s="132"/>
      <c r="M37" s="132"/>
    </row>
    <row r="38" spans="1:13">
      <c r="A38" s="116" t="s">
        <v>2601</v>
      </c>
      <c r="B38" s="104"/>
      <c r="C38" s="148"/>
      <c r="D38" s="154" t="s">
        <v>2662</v>
      </c>
      <c r="E38" s="129"/>
      <c r="F38" s="154" t="s">
        <v>2722</v>
      </c>
      <c r="G38" s="130"/>
      <c r="H38" s="154" t="s">
        <v>2777</v>
      </c>
      <c r="I38" s="130"/>
      <c r="J38" s="131"/>
      <c r="K38" s="132"/>
      <c r="L38" s="132"/>
      <c r="M38" s="132"/>
    </row>
    <row r="39" spans="1:13" ht="11.25" customHeight="1">
      <c r="B39" s="104"/>
      <c r="C39" s="148"/>
      <c r="D39" s="154"/>
      <c r="E39" s="133"/>
      <c r="F39" s="154"/>
      <c r="G39" s="133"/>
      <c r="H39" s="154"/>
      <c r="I39" s="133"/>
      <c r="J39" s="131"/>
      <c r="K39" s="132"/>
      <c r="L39" s="132"/>
      <c r="M39" s="132"/>
    </row>
    <row r="40" spans="1:13" ht="19.5" thickBot="1">
      <c r="A40" s="116" t="s">
        <v>2602</v>
      </c>
      <c r="B40" s="104"/>
      <c r="C40" s="149"/>
      <c r="D40" s="154" t="s">
        <v>2663</v>
      </c>
      <c r="E40" s="129"/>
      <c r="F40" s="154" t="s">
        <v>2723</v>
      </c>
      <c r="G40" s="130"/>
      <c r="H40" s="154" t="s">
        <v>2778</v>
      </c>
      <c r="I40" s="130"/>
      <c r="J40" s="131"/>
      <c r="K40" s="132"/>
      <c r="L40" s="132"/>
      <c r="M40" s="132"/>
    </row>
    <row r="41" spans="1:13" ht="11.25" customHeight="1" thickBot="1">
      <c r="B41" s="104"/>
      <c r="C41" s="150"/>
      <c r="D41" s="154"/>
      <c r="E41" s="135"/>
      <c r="F41" s="154"/>
      <c r="G41" s="136"/>
      <c r="H41" s="154"/>
      <c r="I41" s="136"/>
      <c r="J41" s="131"/>
      <c r="K41" s="132"/>
      <c r="L41" s="132"/>
      <c r="M41" s="132"/>
    </row>
    <row r="42" spans="1:13" ht="19.5" thickBot="1">
      <c r="A42" s="116" t="s">
        <v>2603</v>
      </c>
      <c r="B42" s="104"/>
      <c r="C42" s="147">
        <v>2019</v>
      </c>
      <c r="D42" s="154" t="s">
        <v>2664</v>
      </c>
      <c r="E42" s="137"/>
      <c r="F42" s="154" t="s">
        <v>2724</v>
      </c>
      <c r="G42" s="138"/>
      <c r="H42" s="154" t="s">
        <v>2779</v>
      </c>
      <c r="I42" s="138"/>
      <c r="J42" s="131"/>
      <c r="K42" s="132"/>
      <c r="L42" s="132"/>
      <c r="M42" s="132"/>
    </row>
    <row r="43" spans="1:13" ht="11.25" customHeight="1">
      <c r="B43" s="104"/>
      <c r="C43" s="148"/>
      <c r="D43" s="154"/>
      <c r="E43" s="134"/>
      <c r="F43" s="154"/>
      <c r="G43" s="134"/>
      <c r="H43" s="154"/>
      <c r="I43" s="134"/>
      <c r="J43" s="131"/>
      <c r="K43" s="132"/>
      <c r="L43" s="132"/>
      <c r="M43" s="132"/>
    </row>
    <row r="44" spans="1:13" ht="19.5" thickBot="1">
      <c r="A44" s="116" t="s">
        <v>2604</v>
      </c>
      <c r="B44" s="104"/>
      <c r="C44" s="148"/>
      <c r="D44" s="154" t="s">
        <v>2665</v>
      </c>
      <c r="E44" s="137"/>
      <c r="F44" s="154" t="s">
        <v>2725</v>
      </c>
      <c r="G44" s="138"/>
      <c r="H44" s="154" t="s">
        <v>2780</v>
      </c>
      <c r="I44" s="138"/>
      <c r="J44" s="131"/>
      <c r="K44" s="132"/>
      <c r="L44" s="132"/>
      <c r="M44" s="132"/>
    </row>
    <row r="45" spans="1:13" ht="11.25" customHeight="1">
      <c r="B45" s="104"/>
      <c r="C45" s="148"/>
      <c r="D45" s="154"/>
      <c r="E45" s="134"/>
      <c r="F45" s="154"/>
      <c r="G45" s="134"/>
      <c r="H45" s="154"/>
      <c r="I45" s="134"/>
      <c r="J45" s="131"/>
      <c r="K45" s="132"/>
      <c r="L45" s="132"/>
      <c r="M45" s="132"/>
    </row>
    <row r="46" spans="1:13" ht="19.5" thickBot="1">
      <c r="A46" s="116" t="s">
        <v>2605</v>
      </c>
      <c r="B46" s="104"/>
      <c r="C46" s="149"/>
      <c r="D46" s="154" t="s">
        <v>2666</v>
      </c>
      <c r="E46" s="137"/>
      <c r="F46" s="154" t="s">
        <v>2726</v>
      </c>
      <c r="G46" s="138"/>
      <c r="H46" s="154" t="s">
        <v>2781</v>
      </c>
      <c r="I46" s="138"/>
      <c r="J46" s="131"/>
      <c r="K46" s="132"/>
      <c r="L46" s="132"/>
      <c r="M46" s="132"/>
    </row>
    <row r="47" spans="1:13" ht="11.25" customHeight="1" thickBot="1">
      <c r="B47" s="104"/>
      <c r="C47" s="150"/>
      <c r="D47" s="154"/>
      <c r="E47" s="134"/>
      <c r="F47" s="154"/>
      <c r="G47" s="134"/>
      <c r="H47" s="154"/>
      <c r="I47" s="134"/>
      <c r="J47" s="131"/>
      <c r="K47" s="132"/>
      <c r="L47" s="132"/>
      <c r="M47" s="132"/>
    </row>
    <row r="48" spans="1:13">
      <c r="A48" s="116" t="s">
        <v>2606</v>
      </c>
      <c r="B48" s="104"/>
      <c r="C48" s="147">
        <v>2020</v>
      </c>
      <c r="D48" s="154" t="s">
        <v>2667</v>
      </c>
      <c r="E48" s="129"/>
      <c r="F48" s="154" t="s">
        <v>2727</v>
      </c>
      <c r="G48" s="130"/>
      <c r="H48" s="154" t="s">
        <v>2782</v>
      </c>
      <c r="I48" s="130"/>
      <c r="J48" s="131"/>
      <c r="K48" s="132"/>
      <c r="L48" s="132"/>
      <c r="M48" s="132"/>
    </row>
    <row r="49" spans="1:13" ht="11.25" customHeight="1">
      <c r="B49" s="104"/>
      <c r="C49" s="148"/>
      <c r="D49" s="154"/>
      <c r="E49" s="133"/>
      <c r="F49" s="154"/>
      <c r="G49" s="133"/>
      <c r="H49" s="154"/>
      <c r="I49" s="133"/>
      <c r="J49" s="131"/>
      <c r="K49" s="132"/>
      <c r="L49" s="132"/>
      <c r="M49" s="132"/>
    </row>
    <row r="50" spans="1:13">
      <c r="A50" s="116" t="s">
        <v>2607</v>
      </c>
      <c r="B50" s="104"/>
      <c r="C50" s="148"/>
      <c r="D50" s="154" t="s">
        <v>2668</v>
      </c>
      <c r="E50" s="129"/>
      <c r="F50" s="154" t="s">
        <v>2728</v>
      </c>
      <c r="G50" s="130"/>
      <c r="H50" s="154" t="s">
        <v>2783</v>
      </c>
      <c r="I50" s="130"/>
      <c r="J50" s="131"/>
      <c r="K50" s="132"/>
      <c r="L50" s="132"/>
      <c r="M50" s="132"/>
    </row>
    <row r="51" spans="1:13" ht="11.25" customHeight="1">
      <c r="B51" s="104"/>
      <c r="C51" s="148"/>
      <c r="D51" s="154"/>
      <c r="E51" s="133"/>
      <c r="F51" s="154"/>
      <c r="G51" s="133"/>
      <c r="H51" s="154"/>
      <c r="I51" s="133"/>
      <c r="J51" s="131"/>
      <c r="K51" s="132"/>
      <c r="L51" s="132"/>
      <c r="M51" s="132"/>
    </row>
    <row r="52" spans="1:13" ht="19.5" thickBot="1">
      <c r="A52" s="116" t="s">
        <v>2608</v>
      </c>
      <c r="B52" s="104"/>
      <c r="C52" s="149"/>
      <c r="D52" s="154" t="s">
        <v>2669</v>
      </c>
      <c r="E52" s="129"/>
      <c r="F52" s="154" t="s">
        <v>2729</v>
      </c>
      <c r="G52" s="130"/>
      <c r="H52" s="154" t="s">
        <v>2784</v>
      </c>
      <c r="I52" s="130"/>
      <c r="J52" s="131"/>
      <c r="K52" s="132"/>
      <c r="L52" s="132"/>
      <c r="M52" s="132"/>
    </row>
    <row r="53" spans="1:13" ht="11.25" customHeight="1" thickBot="1">
      <c r="B53" s="104"/>
      <c r="C53" s="150"/>
      <c r="D53" s="154"/>
      <c r="E53" s="134"/>
      <c r="F53" s="154"/>
      <c r="G53" s="134"/>
      <c r="H53" s="154"/>
      <c r="I53" s="134"/>
      <c r="J53" s="131"/>
      <c r="K53" s="132"/>
      <c r="L53" s="132"/>
      <c r="M53" s="132"/>
    </row>
    <row r="54" spans="1:13" ht="19.5" thickBot="1">
      <c r="A54" s="116" t="s">
        <v>2609</v>
      </c>
      <c r="B54" s="104"/>
      <c r="C54" s="151">
        <v>2021</v>
      </c>
      <c r="D54" s="154" t="s">
        <v>2670</v>
      </c>
      <c r="E54" s="137"/>
      <c r="F54" s="154" t="s">
        <v>2730</v>
      </c>
      <c r="G54" s="138"/>
      <c r="H54" s="154" t="s">
        <v>2788</v>
      </c>
      <c r="I54" s="138"/>
      <c r="J54" s="131"/>
      <c r="K54" s="132"/>
      <c r="L54" s="132"/>
      <c r="M54" s="132"/>
    </row>
    <row r="55" spans="1:13" ht="11.25" customHeight="1">
      <c r="B55" s="104"/>
      <c r="C55" s="152"/>
      <c r="D55" s="154"/>
      <c r="E55" s="134"/>
      <c r="F55" s="154"/>
      <c r="G55" s="134"/>
      <c r="H55" s="154"/>
      <c r="I55" s="134"/>
      <c r="J55" s="131"/>
      <c r="K55" s="132"/>
      <c r="L55" s="132"/>
      <c r="M55" s="132"/>
    </row>
    <row r="56" spans="1:13" ht="19.5" thickBot="1">
      <c r="A56" s="116" t="s">
        <v>2610</v>
      </c>
      <c r="B56" s="104"/>
      <c r="C56" s="152"/>
      <c r="D56" s="154" t="s">
        <v>2671</v>
      </c>
      <c r="E56" s="137"/>
      <c r="F56" s="154" t="s">
        <v>2731</v>
      </c>
      <c r="G56" s="138"/>
      <c r="H56" s="154" t="s">
        <v>2789</v>
      </c>
      <c r="I56" s="138"/>
      <c r="J56" s="131"/>
      <c r="K56" s="132"/>
      <c r="L56" s="132"/>
      <c r="M56" s="132"/>
    </row>
    <row r="57" spans="1:13" ht="11.25" customHeight="1">
      <c r="B57" s="104"/>
      <c r="C57" s="152"/>
      <c r="D57" s="154"/>
      <c r="E57" s="134"/>
      <c r="F57" s="154"/>
      <c r="G57" s="134"/>
      <c r="H57" s="154"/>
      <c r="I57" s="134"/>
      <c r="J57" s="131"/>
      <c r="K57" s="132"/>
      <c r="L57" s="132"/>
      <c r="M57" s="132"/>
    </row>
    <row r="58" spans="1:13" ht="19.5" thickBot="1">
      <c r="A58" s="116" t="s">
        <v>2611</v>
      </c>
      <c r="B58" s="104"/>
      <c r="C58" s="153"/>
      <c r="D58" s="154" t="s">
        <v>2672</v>
      </c>
      <c r="E58" s="137"/>
      <c r="F58" s="154" t="s">
        <v>2732</v>
      </c>
      <c r="G58" s="138"/>
      <c r="H58" s="154" t="s">
        <v>2790</v>
      </c>
      <c r="I58" s="138"/>
      <c r="J58" s="131"/>
      <c r="K58" s="132"/>
      <c r="L58" s="132"/>
      <c r="M58" s="132"/>
    </row>
    <row r="59" spans="1:13" ht="11.25" customHeight="1" thickBot="1">
      <c r="B59" s="104"/>
      <c r="C59" s="150"/>
      <c r="D59" s="154"/>
      <c r="E59" s="134"/>
      <c r="F59" s="154"/>
      <c r="G59" s="134"/>
      <c r="H59" s="154"/>
      <c r="I59" s="134"/>
      <c r="J59" s="131"/>
      <c r="K59" s="132"/>
      <c r="L59" s="132"/>
      <c r="M59" s="132"/>
    </row>
    <row r="60" spans="1:13">
      <c r="A60" s="116" t="s">
        <v>2612</v>
      </c>
      <c r="B60" s="104"/>
      <c r="C60" s="147">
        <v>2022</v>
      </c>
      <c r="D60" s="154" t="s">
        <v>2673</v>
      </c>
      <c r="E60" s="129"/>
      <c r="F60" s="154" t="s">
        <v>2733</v>
      </c>
      <c r="G60" s="130"/>
      <c r="H60" s="154" t="s">
        <v>2791</v>
      </c>
      <c r="I60" s="130"/>
      <c r="J60" s="131"/>
      <c r="K60" s="132"/>
      <c r="L60" s="132"/>
      <c r="M60" s="132"/>
    </row>
    <row r="61" spans="1:13" ht="11.25" customHeight="1">
      <c r="B61" s="104"/>
      <c r="C61" s="148"/>
      <c r="D61" s="154"/>
      <c r="E61" s="133"/>
      <c r="F61" s="154"/>
      <c r="G61" s="133"/>
      <c r="H61" s="154"/>
      <c r="I61" s="133"/>
      <c r="J61" s="131"/>
      <c r="K61" s="132"/>
      <c r="L61" s="132"/>
      <c r="M61" s="132"/>
    </row>
    <row r="62" spans="1:13">
      <c r="A62" s="116" t="s">
        <v>2613</v>
      </c>
      <c r="B62" s="104"/>
      <c r="C62" s="148"/>
      <c r="D62" s="154" t="s">
        <v>2674</v>
      </c>
      <c r="E62" s="129"/>
      <c r="F62" s="154" t="s">
        <v>2734</v>
      </c>
      <c r="G62" s="130"/>
      <c r="H62" s="154" t="s">
        <v>2792</v>
      </c>
      <c r="I62" s="130"/>
      <c r="J62" s="131"/>
      <c r="K62" s="132"/>
      <c r="L62" s="132"/>
      <c r="M62" s="132"/>
    </row>
    <row r="63" spans="1:13" ht="11.25" customHeight="1">
      <c r="B63" s="104"/>
      <c r="C63" s="148"/>
      <c r="D63" s="154"/>
      <c r="E63" s="133"/>
      <c r="F63" s="154"/>
      <c r="G63" s="133"/>
      <c r="H63" s="154"/>
      <c r="I63" s="133"/>
      <c r="J63" s="131"/>
      <c r="K63" s="132"/>
      <c r="L63" s="132"/>
      <c r="M63" s="132"/>
    </row>
    <row r="64" spans="1:13" ht="19.5" thickBot="1">
      <c r="A64" s="116" t="s">
        <v>2614</v>
      </c>
      <c r="B64" s="104"/>
      <c r="C64" s="149"/>
      <c r="D64" s="154" t="s">
        <v>2675</v>
      </c>
      <c r="E64" s="129"/>
      <c r="F64" s="154" t="s">
        <v>2735</v>
      </c>
      <c r="G64" s="130"/>
      <c r="H64" s="154" t="s">
        <v>2793</v>
      </c>
      <c r="I64" s="130"/>
      <c r="J64" s="131"/>
      <c r="K64" s="139"/>
      <c r="L64" s="139"/>
      <c r="M64" s="139"/>
    </row>
    <row r="65" spans="1:13" ht="11.25" customHeight="1">
      <c r="B65" s="67"/>
      <c r="C65" s="144"/>
      <c r="D65" s="154"/>
      <c r="E65" s="67"/>
      <c r="F65" s="154"/>
      <c r="G65" s="67"/>
      <c r="H65" s="154"/>
      <c r="I65" s="67"/>
      <c r="J65" s="67"/>
      <c r="K65" s="67"/>
      <c r="L65" s="67"/>
      <c r="M65" s="67"/>
    </row>
    <row r="66" spans="1:13">
      <c r="B66" s="112" t="s">
        <v>2482</v>
      </c>
      <c r="C66" s="112"/>
      <c r="D66" s="156"/>
      <c r="E66" s="112"/>
      <c r="F66" s="156"/>
      <c r="G66" s="112"/>
      <c r="H66" s="115"/>
      <c r="I66" s="112"/>
      <c r="J66" s="112"/>
      <c r="K66" s="112"/>
      <c r="L66" s="112"/>
      <c r="M66" s="112"/>
    </row>
    <row r="67" spans="1:13" ht="11.25" customHeight="1">
      <c r="B67" s="92"/>
      <c r="C67" s="144"/>
      <c r="D67" s="154"/>
      <c r="E67" s="127"/>
      <c r="F67" s="154"/>
      <c r="G67" s="127"/>
      <c r="H67" s="158"/>
      <c r="I67" s="127"/>
      <c r="J67" s="127"/>
      <c r="K67" s="67"/>
      <c r="L67" s="67"/>
      <c r="M67" s="67"/>
    </row>
    <row r="68" spans="1:13" s="17" customFormat="1">
      <c r="A68" s="142"/>
      <c r="B68" s="143"/>
      <c r="C68" s="144"/>
      <c r="D68" s="155"/>
      <c r="E68" s="143" t="s">
        <v>2475</v>
      </c>
      <c r="F68" s="155"/>
      <c r="G68" s="143" t="s">
        <v>2478</v>
      </c>
      <c r="H68" s="157"/>
      <c r="I68" s="145" t="s">
        <v>2472</v>
      </c>
      <c r="J68" s="145"/>
      <c r="K68" s="145"/>
      <c r="L68" s="145"/>
      <c r="M68" s="145"/>
    </row>
    <row r="69" spans="1:13" ht="11.25" customHeight="1">
      <c r="B69" s="67"/>
      <c r="C69" s="144"/>
      <c r="D69" s="154"/>
      <c r="E69" s="67"/>
      <c r="F69" s="154"/>
      <c r="G69" s="67"/>
      <c r="H69" s="154"/>
      <c r="I69" s="67"/>
      <c r="J69" s="67"/>
      <c r="K69" s="67"/>
      <c r="L69" s="67"/>
      <c r="M69" s="67"/>
    </row>
    <row r="70" spans="1:13" ht="19.5" thickBot="1">
      <c r="A70" s="116" t="s">
        <v>2615</v>
      </c>
      <c r="B70" s="104" t="s">
        <v>2483</v>
      </c>
      <c r="C70" s="144">
        <v>2018</v>
      </c>
      <c r="D70" s="154" t="s">
        <v>2676</v>
      </c>
      <c r="E70" s="117"/>
      <c r="F70" s="154" t="s">
        <v>2736</v>
      </c>
      <c r="G70" s="118"/>
      <c r="H70" s="114"/>
      <c r="I70" s="132"/>
      <c r="J70" s="132"/>
      <c r="K70" s="132"/>
      <c r="L70" s="132"/>
      <c r="M70" s="132"/>
    </row>
    <row r="71" spans="1:13" ht="11.25" customHeight="1">
      <c r="B71" s="104"/>
      <c r="C71" s="144"/>
      <c r="D71" s="154"/>
      <c r="E71" s="140"/>
      <c r="F71" s="154"/>
      <c r="G71" s="124"/>
      <c r="H71" s="114"/>
      <c r="I71" s="132"/>
      <c r="J71" s="132"/>
      <c r="K71" s="132"/>
      <c r="L71" s="132"/>
      <c r="M71" s="132"/>
    </row>
    <row r="72" spans="1:13" ht="19.5" thickBot="1">
      <c r="A72" s="116" t="s">
        <v>2616</v>
      </c>
      <c r="B72" s="104"/>
      <c r="C72" s="144">
        <v>2019</v>
      </c>
      <c r="D72" s="154" t="s">
        <v>2677</v>
      </c>
      <c r="E72" s="117"/>
      <c r="F72" s="154" t="s">
        <v>2737</v>
      </c>
      <c r="G72" s="118"/>
      <c r="H72" s="114"/>
      <c r="I72" s="132"/>
      <c r="J72" s="132"/>
      <c r="K72" s="132"/>
      <c r="L72" s="132"/>
      <c r="M72" s="132"/>
    </row>
    <row r="73" spans="1:13" ht="11.25" customHeight="1">
      <c r="B73" s="104"/>
      <c r="C73" s="144"/>
      <c r="D73" s="154"/>
      <c r="E73" s="121"/>
      <c r="F73" s="154"/>
      <c r="G73" s="122"/>
      <c r="H73" s="114"/>
      <c r="I73" s="132"/>
      <c r="J73" s="132"/>
      <c r="K73" s="132"/>
      <c r="L73" s="132"/>
      <c r="M73" s="132"/>
    </row>
    <row r="74" spans="1:13" ht="19.5" thickBot="1">
      <c r="A74" s="116" t="s">
        <v>2617</v>
      </c>
      <c r="B74" s="104"/>
      <c r="C74" s="144">
        <v>2020</v>
      </c>
      <c r="D74" s="154" t="s">
        <v>2678</v>
      </c>
      <c r="E74" s="117"/>
      <c r="F74" s="154" t="s">
        <v>2738</v>
      </c>
      <c r="G74" s="118"/>
      <c r="H74" s="114"/>
      <c r="I74" s="132"/>
      <c r="J74" s="132"/>
      <c r="K74" s="132"/>
      <c r="L74" s="132"/>
      <c r="M74" s="132"/>
    </row>
    <row r="75" spans="1:13" ht="11.25" customHeight="1">
      <c r="B75" s="104"/>
      <c r="C75" s="144"/>
      <c r="D75" s="154"/>
      <c r="E75" s="63"/>
      <c r="F75" s="154"/>
      <c r="G75" s="124"/>
      <c r="H75" s="114"/>
      <c r="I75" s="132"/>
      <c r="J75" s="132"/>
      <c r="K75" s="132"/>
      <c r="L75" s="132"/>
      <c r="M75" s="132"/>
    </row>
    <row r="76" spans="1:13" ht="19.5" thickBot="1">
      <c r="A76" s="116" t="s">
        <v>2618</v>
      </c>
      <c r="B76" s="104"/>
      <c r="C76" s="144">
        <v>2021</v>
      </c>
      <c r="D76" s="154" t="s">
        <v>2679</v>
      </c>
      <c r="E76" s="117"/>
      <c r="F76" s="154" t="s">
        <v>2739</v>
      </c>
      <c r="G76" s="118"/>
      <c r="H76" s="114"/>
      <c r="I76" s="132"/>
      <c r="J76" s="132"/>
      <c r="K76" s="132"/>
      <c r="L76" s="132"/>
      <c r="M76" s="132"/>
    </row>
    <row r="77" spans="1:13" ht="11.25" customHeight="1">
      <c r="B77" s="104"/>
      <c r="C77" s="144"/>
      <c r="D77" s="154"/>
      <c r="E77" s="63"/>
      <c r="F77" s="154"/>
      <c r="G77" s="173"/>
      <c r="H77" s="114"/>
      <c r="I77" s="132"/>
      <c r="J77" s="132"/>
      <c r="K77" s="132"/>
      <c r="L77" s="132"/>
      <c r="M77" s="132"/>
    </row>
    <row r="78" spans="1:13" ht="19.5" thickBot="1">
      <c r="A78" s="116" t="s">
        <v>2619</v>
      </c>
      <c r="B78" s="104"/>
      <c r="C78" s="144">
        <v>2022</v>
      </c>
      <c r="D78" s="154" t="s">
        <v>2680</v>
      </c>
      <c r="E78" s="117"/>
      <c r="F78" s="154" t="s">
        <v>2740</v>
      </c>
      <c r="G78" s="118"/>
      <c r="H78" s="114"/>
      <c r="I78" s="139"/>
      <c r="J78" s="139"/>
      <c r="K78" s="139"/>
      <c r="L78" s="139"/>
      <c r="M78" s="139"/>
    </row>
    <row r="79" spans="1:13" ht="11.25" customHeight="1">
      <c r="B79" s="92"/>
      <c r="C79" s="144"/>
      <c r="D79" s="154"/>
      <c r="E79" s="127"/>
      <c r="F79" s="154"/>
      <c r="G79" s="127"/>
      <c r="H79" s="158"/>
      <c r="I79" s="127"/>
      <c r="J79" s="127"/>
      <c r="K79" s="67"/>
      <c r="L79" s="67"/>
      <c r="M79" s="67"/>
    </row>
    <row r="80" spans="1:13" s="17" customFormat="1">
      <c r="A80" s="142"/>
      <c r="B80" s="144"/>
      <c r="C80" s="144"/>
      <c r="D80" s="155"/>
      <c r="E80" s="143" t="s">
        <v>2475</v>
      </c>
      <c r="F80" s="155"/>
      <c r="G80" s="143" t="s">
        <v>2478</v>
      </c>
      <c r="H80" s="155"/>
      <c r="I80" s="145" t="s">
        <v>2472</v>
      </c>
      <c r="J80" s="145"/>
      <c r="K80" s="145"/>
      <c r="L80" s="145"/>
      <c r="M80" s="145"/>
    </row>
    <row r="81" spans="1:13" ht="11.25" customHeight="1">
      <c r="B81" s="67"/>
      <c r="C81" s="144"/>
      <c r="D81" s="154"/>
      <c r="E81" s="67"/>
      <c r="F81" s="154"/>
      <c r="G81" s="67"/>
      <c r="H81" s="154"/>
      <c r="I81" s="67"/>
      <c r="J81" s="67"/>
      <c r="K81" s="67"/>
      <c r="L81" s="67"/>
      <c r="M81" s="67"/>
    </row>
    <row r="82" spans="1:13" ht="19.5" thickBot="1">
      <c r="A82" s="116" t="s">
        <v>2620</v>
      </c>
      <c r="B82" s="104" t="s">
        <v>2484</v>
      </c>
      <c r="C82" s="144">
        <v>2018</v>
      </c>
      <c r="D82" s="154" t="s">
        <v>2681</v>
      </c>
      <c r="E82" s="117"/>
      <c r="F82" s="154" t="s">
        <v>2741</v>
      </c>
      <c r="G82" s="118"/>
      <c r="H82" s="154"/>
      <c r="I82" s="132"/>
      <c r="J82" s="132"/>
      <c r="K82" s="132"/>
      <c r="L82" s="132"/>
      <c r="M82" s="132"/>
    </row>
    <row r="83" spans="1:13" ht="11.25" customHeight="1">
      <c r="B83" s="104"/>
      <c r="C83" s="144"/>
      <c r="D83" s="154"/>
      <c r="E83" s="63"/>
      <c r="F83" s="154"/>
      <c r="G83" s="124"/>
      <c r="H83" s="154"/>
      <c r="I83" s="132"/>
      <c r="J83" s="132"/>
      <c r="K83" s="132"/>
      <c r="L83" s="132"/>
      <c r="M83" s="132"/>
    </row>
    <row r="84" spans="1:13" ht="19.5" thickBot="1">
      <c r="A84" s="116" t="s">
        <v>2621</v>
      </c>
      <c r="B84" s="104"/>
      <c r="C84" s="144">
        <v>2019</v>
      </c>
      <c r="D84" s="154" t="s">
        <v>2682</v>
      </c>
      <c r="E84" s="117"/>
      <c r="F84" s="154" t="s">
        <v>2742</v>
      </c>
      <c r="G84" s="118"/>
      <c r="H84" s="154"/>
      <c r="I84" s="132"/>
      <c r="J84" s="132"/>
      <c r="K84" s="132"/>
      <c r="L84" s="132"/>
      <c r="M84" s="132"/>
    </row>
    <row r="85" spans="1:13" ht="11.25" customHeight="1">
      <c r="B85" s="104"/>
      <c r="C85" s="144"/>
      <c r="D85" s="154"/>
      <c r="E85" s="121"/>
      <c r="F85" s="154"/>
      <c r="G85" s="122"/>
      <c r="H85" s="154"/>
      <c r="I85" s="132"/>
      <c r="J85" s="132"/>
      <c r="K85" s="132"/>
      <c r="L85" s="132"/>
      <c r="M85" s="132"/>
    </row>
    <row r="86" spans="1:13" ht="19.5" thickBot="1">
      <c r="A86" s="116" t="s">
        <v>2623</v>
      </c>
      <c r="B86" s="104"/>
      <c r="C86" s="144">
        <v>2020</v>
      </c>
      <c r="D86" s="154" t="s">
        <v>2683</v>
      </c>
      <c r="E86" s="117"/>
      <c r="F86" s="154" t="s">
        <v>2743</v>
      </c>
      <c r="G86" s="118"/>
      <c r="H86" s="154"/>
      <c r="I86" s="132"/>
      <c r="J86" s="132"/>
      <c r="K86" s="132"/>
      <c r="L86" s="132"/>
      <c r="M86" s="132"/>
    </row>
    <row r="87" spans="1:13" ht="11.25" customHeight="1">
      <c r="B87" s="104"/>
      <c r="C87" s="144"/>
      <c r="D87" s="154"/>
      <c r="E87" s="63"/>
      <c r="F87" s="154"/>
      <c r="G87" s="124"/>
      <c r="H87" s="154"/>
      <c r="I87" s="132"/>
      <c r="J87" s="132"/>
      <c r="K87" s="132"/>
      <c r="L87" s="132"/>
      <c r="M87" s="132"/>
    </row>
    <row r="88" spans="1:13" ht="19.5" thickBot="1">
      <c r="A88" s="116" t="s">
        <v>2622</v>
      </c>
      <c r="B88" s="104"/>
      <c r="C88" s="144">
        <v>2021</v>
      </c>
      <c r="D88" s="154" t="s">
        <v>2684</v>
      </c>
      <c r="E88" s="117"/>
      <c r="F88" s="154" t="s">
        <v>2744</v>
      </c>
      <c r="G88" s="118"/>
      <c r="H88" s="154"/>
      <c r="I88" s="132"/>
      <c r="J88" s="132"/>
      <c r="K88" s="132"/>
      <c r="L88" s="132"/>
      <c r="M88" s="132"/>
    </row>
    <row r="89" spans="1:13" ht="11.25" customHeight="1">
      <c r="B89" s="104"/>
      <c r="C89" s="144"/>
      <c r="D89" s="154"/>
      <c r="E89" s="63"/>
      <c r="F89" s="154"/>
      <c r="G89" s="124"/>
      <c r="H89" s="154"/>
      <c r="I89" s="132"/>
      <c r="J89" s="132"/>
      <c r="K89" s="132"/>
      <c r="L89" s="132"/>
      <c r="M89" s="132"/>
    </row>
    <row r="90" spans="1:13" ht="19.5" thickBot="1">
      <c r="A90" s="116" t="s">
        <v>2624</v>
      </c>
      <c r="B90" s="104"/>
      <c r="C90" s="144">
        <v>2022</v>
      </c>
      <c r="D90" s="154" t="s">
        <v>2685</v>
      </c>
      <c r="E90" s="117"/>
      <c r="F90" s="154" t="s">
        <v>2745</v>
      </c>
      <c r="G90" s="118"/>
      <c r="H90" s="154"/>
      <c r="I90" s="139"/>
      <c r="J90" s="139"/>
      <c r="K90" s="139"/>
      <c r="L90" s="139"/>
      <c r="M90" s="139"/>
    </row>
    <row r="91" spans="1:13" ht="11.25" customHeight="1">
      <c r="B91" s="92"/>
      <c r="C91" s="144"/>
      <c r="D91" s="154"/>
      <c r="E91" s="67"/>
      <c r="F91" s="154"/>
      <c r="G91" s="67"/>
      <c r="H91" s="154"/>
      <c r="I91" s="67"/>
      <c r="J91" s="67"/>
      <c r="K91" s="67"/>
      <c r="L91" s="67"/>
      <c r="M91" s="67"/>
    </row>
    <row r="92" spans="1:13" s="17" customFormat="1">
      <c r="A92" s="142"/>
      <c r="B92" s="143"/>
      <c r="C92" s="144"/>
      <c r="D92" s="155"/>
      <c r="E92" s="143" t="s">
        <v>2475</v>
      </c>
      <c r="F92" s="155"/>
      <c r="G92" s="143" t="s">
        <v>2478</v>
      </c>
      <c r="H92" s="155"/>
      <c r="I92" s="145" t="s">
        <v>2472</v>
      </c>
      <c r="J92" s="145"/>
      <c r="K92" s="145"/>
      <c r="L92" s="145"/>
      <c r="M92" s="145"/>
    </row>
    <row r="93" spans="1:13" ht="11.25" customHeight="1">
      <c r="B93" s="67"/>
      <c r="C93" s="144"/>
      <c r="D93" s="154"/>
      <c r="E93" s="67"/>
      <c r="F93" s="154"/>
      <c r="G93" s="67"/>
      <c r="H93" s="154"/>
      <c r="I93" s="67"/>
      <c r="J93" s="67"/>
      <c r="K93" s="67"/>
      <c r="L93" s="67"/>
      <c r="M93" s="67"/>
    </row>
    <row r="94" spans="1:13" ht="19.5" thickBot="1">
      <c r="A94" s="116" t="s">
        <v>2625</v>
      </c>
      <c r="B94" s="104" t="s">
        <v>2485</v>
      </c>
      <c r="C94" s="144">
        <v>2018</v>
      </c>
      <c r="D94" s="154" t="s">
        <v>2686</v>
      </c>
      <c r="E94" s="117"/>
      <c r="F94" s="154" t="s">
        <v>2746</v>
      </c>
      <c r="G94" s="118"/>
      <c r="H94" s="154"/>
      <c r="I94" s="132"/>
      <c r="J94" s="132"/>
      <c r="K94" s="132"/>
      <c r="L94" s="132"/>
      <c r="M94" s="132"/>
    </row>
    <row r="95" spans="1:13" ht="11.25" customHeight="1">
      <c r="B95" s="104"/>
      <c r="C95" s="144"/>
      <c r="D95" s="154"/>
      <c r="E95" s="140"/>
      <c r="F95" s="154"/>
      <c r="G95" s="124"/>
      <c r="H95" s="154"/>
      <c r="I95" s="132"/>
      <c r="J95" s="132"/>
      <c r="K95" s="132"/>
      <c r="L95" s="132"/>
      <c r="M95" s="132"/>
    </row>
    <row r="96" spans="1:13" ht="19.5" thickBot="1">
      <c r="A96" s="116" t="s">
        <v>2626</v>
      </c>
      <c r="B96" s="104"/>
      <c r="C96" s="144">
        <v>2019</v>
      </c>
      <c r="D96" s="154" t="s">
        <v>2687</v>
      </c>
      <c r="E96" s="117"/>
      <c r="F96" s="154" t="s">
        <v>2747</v>
      </c>
      <c r="G96" s="118"/>
      <c r="H96" s="154"/>
      <c r="I96" s="132"/>
      <c r="J96" s="132"/>
      <c r="K96" s="132"/>
      <c r="L96" s="132"/>
      <c r="M96" s="132"/>
    </row>
    <row r="97" spans="1:13" ht="11.25" customHeight="1">
      <c r="B97" s="104"/>
      <c r="C97" s="144"/>
      <c r="D97" s="154"/>
      <c r="E97" s="121"/>
      <c r="F97" s="154"/>
      <c r="G97" s="122"/>
      <c r="H97" s="154"/>
      <c r="I97" s="132"/>
      <c r="J97" s="132"/>
      <c r="K97" s="132"/>
      <c r="L97" s="132"/>
      <c r="M97" s="132"/>
    </row>
    <row r="98" spans="1:13" ht="19.5" thickBot="1">
      <c r="A98" s="116" t="s">
        <v>2627</v>
      </c>
      <c r="B98" s="104"/>
      <c r="C98" s="144">
        <v>2020</v>
      </c>
      <c r="D98" s="154" t="s">
        <v>2688</v>
      </c>
      <c r="E98" s="117"/>
      <c r="F98" s="154" t="s">
        <v>2748</v>
      </c>
      <c r="G98" s="118"/>
      <c r="H98" s="154"/>
      <c r="I98" s="132"/>
      <c r="J98" s="132"/>
      <c r="K98" s="132"/>
      <c r="L98" s="132"/>
      <c r="M98" s="132"/>
    </row>
    <row r="99" spans="1:13" ht="11.25" customHeight="1">
      <c r="B99" s="104"/>
      <c r="C99" s="144"/>
      <c r="D99" s="154"/>
      <c r="E99" s="63"/>
      <c r="F99" s="154"/>
      <c r="G99" s="124"/>
      <c r="H99" s="154"/>
      <c r="I99" s="132"/>
      <c r="J99" s="132"/>
      <c r="K99" s="132"/>
      <c r="L99" s="132"/>
      <c r="M99" s="132"/>
    </row>
    <row r="100" spans="1:13" ht="19.5" thickBot="1">
      <c r="A100" s="116" t="s">
        <v>2628</v>
      </c>
      <c r="B100" s="104"/>
      <c r="C100" s="144">
        <v>2021</v>
      </c>
      <c r="D100" s="154" t="s">
        <v>2689</v>
      </c>
      <c r="E100" s="117"/>
      <c r="F100" s="154" t="s">
        <v>2749</v>
      </c>
      <c r="G100" s="118"/>
      <c r="H100" s="154"/>
      <c r="I100" s="132"/>
      <c r="J100" s="132"/>
      <c r="K100" s="132"/>
      <c r="L100" s="132"/>
      <c r="M100" s="132"/>
    </row>
    <row r="101" spans="1:13" ht="11.25" customHeight="1">
      <c r="B101" s="104"/>
      <c r="C101" s="144"/>
      <c r="D101" s="154"/>
      <c r="E101" s="63"/>
      <c r="F101" s="154"/>
      <c r="G101" s="124"/>
      <c r="H101" s="154"/>
      <c r="I101" s="132"/>
      <c r="J101" s="132"/>
      <c r="K101" s="132"/>
      <c r="L101" s="132"/>
      <c r="M101" s="132"/>
    </row>
    <row r="102" spans="1:13" ht="19.5" thickBot="1">
      <c r="A102" s="116" t="s">
        <v>2629</v>
      </c>
      <c r="B102" s="104"/>
      <c r="C102" s="144">
        <v>2022</v>
      </c>
      <c r="D102" s="154" t="s">
        <v>2690</v>
      </c>
      <c r="E102" s="117"/>
      <c r="F102" s="154" t="s">
        <v>2750</v>
      </c>
      <c r="G102" s="118"/>
      <c r="H102" s="154"/>
      <c r="I102" s="139"/>
      <c r="J102" s="139"/>
      <c r="K102" s="139"/>
      <c r="L102" s="139"/>
      <c r="M102" s="139"/>
    </row>
    <row r="103" spans="1:13" ht="11.25" customHeight="1">
      <c r="B103" s="92"/>
      <c r="C103" s="144"/>
      <c r="D103" s="154"/>
      <c r="E103" s="67"/>
      <c r="F103" s="154"/>
      <c r="G103" s="67"/>
      <c r="H103" s="154"/>
      <c r="I103" s="67"/>
      <c r="J103" s="67"/>
      <c r="K103" s="67"/>
      <c r="L103" s="67"/>
      <c r="M103" s="67"/>
    </row>
    <row r="104" spans="1:13" s="17" customFormat="1">
      <c r="A104" s="142"/>
      <c r="B104" s="143"/>
      <c r="C104" s="144"/>
      <c r="D104" s="155"/>
      <c r="E104" s="143" t="s">
        <v>2475</v>
      </c>
      <c r="F104" s="155"/>
      <c r="G104" s="143" t="s">
        <v>2478</v>
      </c>
      <c r="H104" s="155"/>
      <c r="I104" s="145" t="s">
        <v>2472</v>
      </c>
      <c r="J104" s="145"/>
      <c r="K104" s="145"/>
      <c r="L104" s="145"/>
      <c r="M104" s="145"/>
    </row>
    <row r="105" spans="1:13" ht="11.25" customHeight="1">
      <c r="B105" s="67"/>
      <c r="C105" s="144"/>
      <c r="D105" s="154"/>
      <c r="E105" s="67"/>
      <c r="F105" s="154"/>
      <c r="G105" s="67"/>
      <c r="H105" s="154"/>
      <c r="I105" s="67"/>
      <c r="J105" s="67"/>
      <c r="K105" s="67"/>
      <c r="L105" s="67"/>
      <c r="M105" s="67"/>
    </row>
    <row r="106" spans="1:13" ht="19.5" thickBot="1">
      <c r="A106" s="116" t="s">
        <v>2630</v>
      </c>
      <c r="B106" s="104" t="s">
        <v>2486</v>
      </c>
      <c r="C106" s="144">
        <v>2018</v>
      </c>
      <c r="D106" s="154" t="s">
        <v>2691</v>
      </c>
      <c r="E106" s="117"/>
      <c r="F106" s="154" t="s">
        <v>2751</v>
      </c>
      <c r="G106" s="118"/>
      <c r="H106" s="154"/>
      <c r="I106" s="132"/>
      <c r="J106" s="132"/>
      <c r="K106" s="132"/>
      <c r="L106" s="132"/>
      <c r="M106" s="132"/>
    </row>
    <row r="107" spans="1:13" ht="11.25" customHeight="1">
      <c r="B107" s="104"/>
      <c r="C107" s="144"/>
      <c r="D107" s="154"/>
      <c r="E107" s="141"/>
      <c r="F107" s="154"/>
      <c r="G107" s="124"/>
      <c r="H107" s="154"/>
      <c r="I107" s="132"/>
      <c r="J107" s="132"/>
      <c r="K107" s="132"/>
      <c r="L107" s="132"/>
      <c r="M107" s="132"/>
    </row>
    <row r="108" spans="1:13" ht="19.5" thickBot="1">
      <c r="A108" s="116" t="s">
        <v>2631</v>
      </c>
      <c r="B108" s="104"/>
      <c r="C108" s="144">
        <v>2019</v>
      </c>
      <c r="D108" s="154" t="s">
        <v>2692</v>
      </c>
      <c r="E108" s="117"/>
      <c r="F108" s="154" t="s">
        <v>2752</v>
      </c>
      <c r="G108" s="118"/>
      <c r="H108" s="154"/>
      <c r="I108" s="132"/>
      <c r="J108" s="132"/>
      <c r="K108" s="132"/>
      <c r="L108" s="132"/>
      <c r="M108" s="132"/>
    </row>
    <row r="109" spans="1:13" ht="11.25" customHeight="1">
      <c r="B109" s="104"/>
      <c r="C109" s="144"/>
      <c r="D109" s="154"/>
      <c r="E109" s="121"/>
      <c r="F109" s="154"/>
      <c r="G109" s="122"/>
      <c r="H109" s="154"/>
      <c r="I109" s="132"/>
      <c r="J109" s="132"/>
      <c r="K109" s="132"/>
      <c r="L109" s="132"/>
      <c r="M109" s="132"/>
    </row>
    <row r="110" spans="1:13" ht="19.5" thickBot="1">
      <c r="A110" s="116" t="s">
        <v>2632</v>
      </c>
      <c r="B110" s="104"/>
      <c r="C110" s="144">
        <v>2020</v>
      </c>
      <c r="D110" s="154" t="s">
        <v>2693</v>
      </c>
      <c r="E110" s="117"/>
      <c r="F110" s="154" t="s">
        <v>2753</v>
      </c>
      <c r="G110" s="118"/>
      <c r="H110" s="154"/>
      <c r="I110" s="132"/>
      <c r="J110" s="132"/>
      <c r="K110" s="132"/>
      <c r="L110" s="132"/>
      <c r="M110" s="132"/>
    </row>
    <row r="111" spans="1:13" ht="11.25" customHeight="1">
      <c r="B111" s="104"/>
      <c r="C111" s="144"/>
      <c r="D111" s="154"/>
      <c r="E111" s="63"/>
      <c r="F111" s="154"/>
      <c r="G111" s="124"/>
      <c r="H111" s="154"/>
      <c r="I111" s="132"/>
      <c r="J111" s="132"/>
      <c r="K111" s="132"/>
      <c r="L111" s="132"/>
      <c r="M111" s="132"/>
    </row>
    <row r="112" spans="1:13" ht="19.5" thickBot="1">
      <c r="A112" s="116" t="s">
        <v>2633</v>
      </c>
      <c r="B112" s="104"/>
      <c r="C112" s="144">
        <v>2021</v>
      </c>
      <c r="D112" s="154" t="s">
        <v>2694</v>
      </c>
      <c r="E112" s="117"/>
      <c r="F112" s="154" t="s">
        <v>2754</v>
      </c>
      <c r="G112" s="118"/>
      <c r="H112" s="154"/>
      <c r="I112" s="132"/>
      <c r="J112" s="132"/>
      <c r="K112" s="132"/>
      <c r="L112" s="132"/>
      <c r="M112" s="132"/>
    </row>
    <row r="113" spans="1:13" ht="11.25" customHeight="1">
      <c r="B113" s="104"/>
      <c r="C113" s="144"/>
      <c r="D113" s="154"/>
      <c r="E113" s="63"/>
      <c r="F113" s="154"/>
      <c r="G113" s="124"/>
      <c r="H113" s="154"/>
      <c r="I113" s="132"/>
      <c r="J113" s="132"/>
      <c r="K113" s="132"/>
      <c r="L113" s="132"/>
      <c r="M113" s="132"/>
    </row>
    <row r="114" spans="1:13" ht="19.5" thickBot="1">
      <c r="A114" s="116" t="s">
        <v>2634</v>
      </c>
      <c r="B114" s="104"/>
      <c r="C114" s="144">
        <v>2022</v>
      </c>
      <c r="D114" s="154" t="s">
        <v>2695</v>
      </c>
      <c r="E114" s="117"/>
      <c r="F114" s="154" t="s">
        <v>2755</v>
      </c>
      <c r="G114" s="118"/>
      <c r="H114" s="154"/>
      <c r="I114" s="139"/>
      <c r="J114" s="139"/>
      <c r="K114" s="139"/>
      <c r="L114" s="139"/>
      <c r="M114" s="139"/>
    </row>
    <row r="115" spans="1:13" ht="11.25" customHeight="1">
      <c r="D115" s="154"/>
      <c r="F115" s="154"/>
    </row>
    <row r="116" spans="1:13">
      <c r="B116" s="112" t="s">
        <v>2581</v>
      </c>
      <c r="C116" s="112"/>
      <c r="D116" s="156"/>
      <c r="E116" s="112"/>
      <c r="F116" s="156"/>
      <c r="G116" s="112"/>
      <c r="H116" s="115"/>
      <c r="I116" s="112"/>
      <c r="J116" s="112"/>
      <c r="K116" s="112"/>
      <c r="L116" s="112"/>
      <c r="M116" s="112"/>
    </row>
    <row r="117" spans="1:13" ht="11.25" customHeight="1">
      <c r="B117" s="67"/>
      <c r="C117" s="144"/>
      <c r="D117" s="154"/>
      <c r="E117" s="67"/>
      <c r="F117" s="154"/>
      <c r="G117" s="67"/>
      <c r="H117" s="154"/>
      <c r="I117" s="67"/>
      <c r="J117" s="67"/>
      <c r="K117" s="67"/>
      <c r="L117" s="67"/>
      <c r="M117" s="67"/>
    </row>
    <row r="118" spans="1:13" s="17" customFormat="1">
      <c r="A118" s="142"/>
      <c r="B118" s="143"/>
      <c r="C118" s="144"/>
      <c r="D118" s="155"/>
      <c r="E118" s="143" t="s">
        <v>2475</v>
      </c>
      <c r="F118" s="155"/>
      <c r="G118" s="143" t="s">
        <v>2478</v>
      </c>
      <c r="H118" s="155"/>
      <c r="I118" s="145" t="s">
        <v>2472</v>
      </c>
      <c r="J118" s="145"/>
      <c r="K118" s="145"/>
      <c r="L118" s="145"/>
      <c r="M118" s="145"/>
    </row>
    <row r="119" spans="1:13" ht="11.25" customHeight="1">
      <c r="B119" s="67"/>
      <c r="C119" s="144"/>
      <c r="D119" s="154"/>
      <c r="E119" s="67"/>
      <c r="F119" s="154"/>
      <c r="G119" s="67"/>
      <c r="H119" s="154"/>
      <c r="I119" s="67"/>
      <c r="J119" s="67"/>
      <c r="K119" s="67"/>
      <c r="L119" s="67"/>
      <c r="M119" s="67"/>
    </row>
    <row r="120" spans="1:13" ht="19.5" thickBot="1">
      <c r="A120" s="116" t="s">
        <v>2635</v>
      </c>
      <c r="B120" s="104" t="s">
        <v>2588</v>
      </c>
      <c r="C120" s="144">
        <v>2018</v>
      </c>
      <c r="D120" s="154" t="s">
        <v>2696</v>
      </c>
      <c r="E120" s="117"/>
      <c r="F120" s="154" t="s">
        <v>2756</v>
      </c>
      <c r="G120" s="118"/>
      <c r="H120" s="154"/>
      <c r="I120" s="132"/>
      <c r="J120" s="132"/>
      <c r="K120" s="132"/>
      <c r="L120" s="132"/>
      <c r="M120" s="132"/>
    </row>
    <row r="121" spans="1:13" ht="11.25" customHeight="1">
      <c r="B121" s="104"/>
      <c r="C121" s="144"/>
      <c r="D121" s="154"/>
      <c r="E121" s="63"/>
      <c r="F121" s="154"/>
      <c r="G121" s="124"/>
      <c r="H121" s="154"/>
      <c r="I121" s="132"/>
      <c r="J121" s="132"/>
      <c r="K121" s="132"/>
      <c r="L121" s="132"/>
      <c r="M121" s="132"/>
    </row>
    <row r="122" spans="1:13" ht="19.5" thickBot="1">
      <c r="A122" s="116" t="s">
        <v>2636</v>
      </c>
      <c r="B122" s="104"/>
      <c r="C122" s="144">
        <v>2019</v>
      </c>
      <c r="D122" s="154" t="s">
        <v>2697</v>
      </c>
      <c r="E122" s="117"/>
      <c r="F122" s="154" t="s">
        <v>2757</v>
      </c>
      <c r="G122" s="118"/>
      <c r="H122" s="154"/>
      <c r="I122" s="132"/>
      <c r="J122" s="132"/>
      <c r="K122" s="132"/>
      <c r="L122" s="132"/>
      <c r="M122" s="132"/>
    </row>
    <row r="123" spans="1:13" ht="11.25" customHeight="1">
      <c r="B123" s="104"/>
      <c r="C123" s="144"/>
      <c r="D123" s="154"/>
      <c r="E123" s="121"/>
      <c r="F123" s="154"/>
      <c r="G123" s="122"/>
      <c r="H123" s="154"/>
      <c r="I123" s="132"/>
      <c r="J123" s="132"/>
      <c r="K123" s="132"/>
      <c r="L123" s="132"/>
      <c r="M123" s="132"/>
    </row>
    <row r="124" spans="1:13" ht="19.5" thickBot="1">
      <c r="A124" s="116" t="s">
        <v>2637</v>
      </c>
      <c r="B124" s="104"/>
      <c r="C124" s="144">
        <v>2020</v>
      </c>
      <c r="D124" s="154" t="s">
        <v>2698</v>
      </c>
      <c r="E124" s="117"/>
      <c r="F124" s="154" t="s">
        <v>2758</v>
      </c>
      <c r="G124" s="118"/>
      <c r="H124" s="154"/>
      <c r="I124" s="132"/>
      <c r="J124" s="132"/>
      <c r="K124" s="132"/>
      <c r="L124" s="132"/>
      <c r="M124" s="132"/>
    </row>
    <row r="125" spans="1:13" ht="11.25" customHeight="1">
      <c r="B125" s="104"/>
      <c r="C125" s="144"/>
      <c r="D125" s="154"/>
      <c r="E125" s="140"/>
      <c r="F125" s="154"/>
      <c r="G125" s="124"/>
      <c r="H125" s="154"/>
      <c r="I125" s="132"/>
      <c r="J125" s="132"/>
      <c r="K125" s="132"/>
      <c r="L125" s="132"/>
      <c r="M125" s="132"/>
    </row>
    <row r="126" spans="1:13" ht="19.5" thickBot="1">
      <c r="A126" s="116" t="s">
        <v>2638</v>
      </c>
      <c r="B126" s="104"/>
      <c r="C126" s="144">
        <v>2021</v>
      </c>
      <c r="D126" s="154" t="s">
        <v>2699</v>
      </c>
      <c r="E126" s="117"/>
      <c r="F126" s="154" t="s">
        <v>2759</v>
      </c>
      <c r="G126" s="118"/>
      <c r="H126" s="154"/>
      <c r="I126" s="132"/>
      <c r="J126" s="132"/>
      <c r="K126" s="132"/>
      <c r="L126" s="132"/>
      <c r="M126" s="132"/>
    </row>
    <row r="127" spans="1:13" ht="11.25" customHeight="1">
      <c r="B127" s="104"/>
      <c r="C127" s="144"/>
      <c r="D127" s="154"/>
      <c r="E127" s="140"/>
      <c r="F127" s="154"/>
      <c r="G127" s="124"/>
      <c r="H127" s="154"/>
      <c r="I127" s="132"/>
      <c r="J127" s="132"/>
      <c r="K127" s="132"/>
      <c r="L127" s="132"/>
      <c r="M127" s="132"/>
    </row>
    <row r="128" spans="1:13" ht="19.5" thickBot="1">
      <c r="A128" s="116" t="s">
        <v>2639</v>
      </c>
      <c r="B128" s="104"/>
      <c r="C128" s="144">
        <v>2022</v>
      </c>
      <c r="D128" s="154" t="s">
        <v>2700</v>
      </c>
      <c r="E128" s="117"/>
      <c r="F128" s="154" t="s">
        <v>2760</v>
      </c>
      <c r="G128" s="118"/>
      <c r="H128" s="154"/>
      <c r="I128" s="139"/>
      <c r="J128" s="139"/>
      <c r="K128" s="139"/>
      <c r="L128" s="139"/>
      <c r="M128" s="139"/>
    </row>
    <row r="129" spans="1:13" ht="11.25" customHeight="1">
      <c r="B129" s="67"/>
      <c r="C129" s="144"/>
      <c r="D129" s="154"/>
      <c r="E129" s="67"/>
      <c r="F129" s="154"/>
      <c r="G129" s="67"/>
      <c r="H129" s="154"/>
      <c r="I129" s="67"/>
      <c r="J129" s="67"/>
      <c r="K129" s="67"/>
      <c r="L129" s="67"/>
      <c r="M129" s="67"/>
    </row>
    <row r="130" spans="1:13" s="17" customFormat="1">
      <c r="A130" s="142"/>
      <c r="B130" s="143"/>
      <c r="C130" s="144"/>
      <c r="D130" s="155"/>
      <c r="E130" s="143" t="s">
        <v>2475</v>
      </c>
      <c r="F130" s="155"/>
      <c r="G130" s="143" t="s">
        <v>2478</v>
      </c>
      <c r="H130" s="155"/>
      <c r="I130" s="145" t="s">
        <v>2472</v>
      </c>
      <c r="J130" s="145"/>
      <c r="K130" s="145"/>
      <c r="L130" s="145"/>
      <c r="M130" s="145"/>
    </row>
    <row r="131" spans="1:13" ht="11.25" customHeight="1">
      <c r="B131" s="67"/>
      <c r="C131" s="144"/>
      <c r="D131" s="154"/>
      <c r="E131" s="67"/>
      <c r="F131" s="154"/>
      <c r="G131" s="67"/>
      <c r="H131" s="154"/>
      <c r="I131" s="67"/>
      <c r="J131" s="67"/>
      <c r="K131" s="67"/>
      <c r="L131" s="67"/>
      <c r="M131" s="67"/>
    </row>
    <row r="132" spans="1:13" ht="19.5" thickBot="1">
      <c r="A132" s="116" t="s">
        <v>2640</v>
      </c>
      <c r="B132" s="104" t="s">
        <v>2589</v>
      </c>
      <c r="C132" s="144">
        <v>2018</v>
      </c>
      <c r="D132" s="154" t="s">
        <v>2701</v>
      </c>
      <c r="E132" s="117"/>
      <c r="F132" s="154" t="s">
        <v>2761</v>
      </c>
      <c r="G132" s="118"/>
      <c r="H132" s="154"/>
      <c r="I132" s="132"/>
      <c r="J132" s="132"/>
      <c r="K132" s="132"/>
      <c r="L132" s="132"/>
      <c r="M132" s="132"/>
    </row>
    <row r="133" spans="1:13" ht="11.25" customHeight="1">
      <c r="B133" s="104"/>
      <c r="C133" s="144"/>
      <c r="D133" s="154"/>
      <c r="E133" s="141"/>
      <c r="F133" s="154"/>
      <c r="G133" s="124"/>
      <c r="H133" s="154"/>
      <c r="I133" s="132"/>
      <c r="J133" s="132"/>
      <c r="K133" s="132"/>
      <c r="L133" s="132"/>
      <c r="M133" s="132"/>
    </row>
    <row r="134" spans="1:13" ht="19.5" thickBot="1">
      <c r="A134" s="116" t="s">
        <v>2641</v>
      </c>
      <c r="B134" s="104"/>
      <c r="C134" s="144">
        <v>2019</v>
      </c>
      <c r="D134" s="154" t="s">
        <v>2702</v>
      </c>
      <c r="E134" s="117"/>
      <c r="F134" s="154" t="s">
        <v>2762</v>
      </c>
      <c r="G134" s="118"/>
      <c r="H134" s="154"/>
      <c r="I134" s="132"/>
      <c r="J134" s="132"/>
      <c r="K134" s="132"/>
      <c r="L134" s="132"/>
      <c r="M134" s="132"/>
    </row>
    <row r="135" spans="1:13" ht="11.25" customHeight="1">
      <c r="B135" s="104"/>
      <c r="C135" s="144"/>
      <c r="D135" s="154"/>
      <c r="E135" s="121"/>
      <c r="F135" s="154"/>
      <c r="G135" s="122"/>
      <c r="H135" s="154"/>
      <c r="I135" s="132"/>
      <c r="J135" s="132"/>
      <c r="K135" s="132"/>
      <c r="L135" s="132"/>
      <c r="M135" s="132"/>
    </row>
    <row r="136" spans="1:13" ht="19.5" thickBot="1">
      <c r="A136" s="116" t="s">
        <v>2642</v>
      </c>
      <c r="B136" s="104"/>
      <c r="C136" s="144">
        <v>2020</v>
      </c>
      <c r="D136" s="154" t="s">
        <v>2703</v>
      </c>
      <c r="E136" s="117"/>
      <c r="F136" s="154" t="s">
        <v>2763</v>
      </c>
      <c r="G136" s="118"/>
      <c r="H136" s="154"/>
      <c r="I136" s="132"/>
      <c r="J136" s="132"/>
      <c r="K136" s="132"/>
      <c r="L136" s="132"/>
      <c r="M136" s="132"/>
    </row>
    <row r="137" spans="1:13" ht="11.25" customHeight="1">
      <c r="B137" s="104"/>
      <c r="C137" s="144"/>
      <c r="D137" s="154"/>
      <c r="E137" s="63"/>
      <c r="F137" s="154"/>
      <c r="G137" s="124"/>
      <c r="H137" s="154"/>
      <c r="I137" s="132"/>
      <c r="J137" s="132"/>
      <c r="K137" s="132"/>
      <c r="L137" s="132"/>
      <c r="M137" s="132"/>
    </row>
    <row r="138" spans="1:13" ht="19.5" thickBot="1">
      <c r="A138" s="116" t="s">
        <v>2643</v>
      </c>
      <c r="B138" s="104"/>
      <c r="C138" s="144">
        <v>2021</v>
      </c>
      <c r="D138" s="154" t="s">
        <v>2704</v>
      </c>
      <c r="E138" s="117"/>
      <c r="F138" s="154" t="s">
        <v>2764</v>
      </c>
      <c r="G138" s="118"/>
      <c r="H138" s="154"/>
      <c r="I138" s="132"/>
      <c r="J138" s="132"/>
      <c r="K138" s="132"/>
      <c r="L138" s="132"/>
      <c r="M138" s="132"/>
    </row>
    <row r="139" spans="1:13" ht="11.25" customHeight="1">
      <c r="B139" s="104"/>
      <c r="C139" s="144"/>
      <c r="D139" s="154"/>
      <c r="E139" s="63"/>
      <c r="F139" s="154"/>
      <c r="G139" s="124"/>
      <c r="H139" s="154"/>
      <c r="I139" s="132"/>
      <c r="J139" s="132"/>
      <c r="K139" s="132"/>
      <c r="L139" s="132"/>
      <c r="M139" s="132"/>
    </row>
    <row r="140" spans="1:13" ht="19.5" thickBot="1">
      <c r="A140" s="116" t="s">
        <v>2644</v>
      </c>
      <c r="B140" s="104"/>
      <c r="C140" s="144">
        <v>2022</v>
      </c>
      <c r="D140" s="154" t="s">
        <v>2705</v>
      </c>
      <c r="E140" s="117"/>
      <c r="F140" s="154" t="s">
        <v>2765</v>
      </c>
      <c r="G140" s="118"/>
      <c r="H140" s="154"/>
      <c r="I140" s="139"/>
      <c r="J140" s="139"/>
      <c r="K140" s="139"/>
      <c r="L140" s="139"/>
      <c r="M140" s="139"/>
    </row>
    <row r="141" spans="1:13" ht="11.25" customHeight="1">
      <c r="D141" s="154"/>
    </row>
    <row r="142" spans="1:13">
      <c r="B142" s="112" t="s">
        <v>2487</v>
      </c>
      <c r="C142" s="112"/>
      <c r="D142" s="156"/>
      <c r="E142" s="112"/>
      <c r="F142" s="115"/>
      <c r="G142" s="112"/>
      <c r="H142" s="115"/>
      <c r="I142" s="112"/>
      <c r="J142" s="112"/>
      <c r="K142" s="112"/>
      <c r="L142" s="112"/>
      <c r="M142" s="112"/>
    </row>
    <row r="143" spans="1:13" ht="11.25" customHeight="1">
      <c r="B143" s="67"/>
      <c r="C143" s="144"/>
      <c r="D143" s="154"/>
      <c r="E143" s="67"/>
      <c r="F143" s="154"/>
      <c r="G143" s="67"/>
      <c r="H143" s="154"/>
      <c r="I143" s="67"/>
      <c r="J143" s="67"/>
      <c r="K143" s="67"/>
      <c r="L143" s="67"/>
      <c r="M143" s="67"/>
    </row>
    <row r="144" spans="1:13" s="17" customFormat="1">
      <c r="A144" s="142"/>
      <c r="B144" s="143"/>
      <c r="C144" s="144"/>
      <c r="D144" s="155"/>
      <c r="E144" s="143" t="s">
        <v>2478</v>
      </c>
      <c r="F144" s="155"/>
      <c r="G144" s="145" t="s">
        <v>77</v>
      </c>
      <c r="H144" s="145"/>
      <c r="I144" s="145"/>
      <c r="J144" s="145"/>
      <c r="K144" s="145"/>
      <c r="L144" s="145"/>
      <c r="M144" s="145"/>
    </row>
    <row r="145" spans="1:13" ht="11.25" customHeight="1">
      <c r="B145" s="67"/>
      <c r="C145" s="144"/>
      <c r="D145" s="154"/>
      <c r="E145" s="67"/>
      <c r="F145" s="154"/>
      <c r="G145" s="67"/>
      <c r="H145" s="154"/>
      <c r="I145" s="67"/>
      <c r="J145" s="67"/>
      <c r="K145" s="67"/>
      <c r="L145" s="67"/>
      <c r="M145" s="67"/>
    </row>
    <row r="146" spans="1:13" ht="19.5" thickBot="1">
      <c r="A146" s="116" t="s">
        <v>2645</v>
      </c>
      <c r="B146" s="104" t="s">
        <v>2582</v>
      </c>
      <c r="C146" s="144">
        <v>2018</v>
      </c>
      <c r="D146" s="154" t="s">
        <v>2706</v>
      </c>
      <c r="E146" s="118"/>
      <c r="F146" s="154"/>
      <c r="G146" s="139"/>
      <c r="H146" s="139"/>
      <c r="I146" s="139"/>
      <c r="J146" s="139"/>
      <c r="K146" s="139"/>
      <c r="L146" s="139"/>
      <c r="M146" s="139"/>
    </row>
    <row r="147" spans="1:13" ht="11.25" customHeight="1">
      <c r="B147" s="104"/>
      <c r="C147" s="144"/>
      <c r="D147" s="154"/>
      <c r="E147" s="124"/>
      <c r="F147" s="154"/>
      <c r="G147" s="67"/>
      <c r="H147" s="154"/>
      <c r="I147" s="67"/>
      <c r="J147" s="67"/>
      <c r="K147" s="67"/>
      <c r="L147" s="67"/>
      <c r="M147" s="67"/>
    </row>
    <row r="148" spans="1:13" ht="19.5" thickBot="1">
      <c r="A148" s="116" t="s">
        <v>2646</v>
      </c>
      <c r="B148" s="104"/>
      <c r="C148" s="144">
        <v>2019</v>
      </c>
      <c r="D148" s="154" t="s">
        <v>2707</v>
      </c>
      <c r="E148" s="118"/>
      <c r="F148" s="154"/>
      <c r="G148" s="139"/>
      <c r="H148" s="139"/>
      <c r="I148" s="139"/>
      <c r="J148" s="139"/>
      <c r="K148" s="139"/>
      <c r="L148" s="139"/>
      <c r="M148" s="139"/>
    </row>
    <row r="149" spans="1:13" ht="11.25" customHeight="1">
      <c r="B149" s="104"/>
      <c r="C149" s="144"/>
      <c r="D149" s="154"/>
      <c r="E149" s="122"/>
      <c r="F149" s="154"/>
      <c r="G149" s="67"/>
      <c r="H149" s="154"/>
      <c r="I149" s="67"/>
      <c r="J149" s="67"/>
      <c r="K149" s="67"/>
      <c r="L149" s="67"/>
      <c r="M149" s="67"/>
    </row>
    <row r="150" spans="1:13" ht="19.5" thickBot="1">
      <c r="A150" s="116" t="s">
        <v>2647</v>
      </c>
      <c r="B150" s="104"/>
      <c r="C150" s="144">
        <v>2020</v>
      </c>
      <c r="D150" s="154" t="s">
        <v>2708</v>
      </c>
      <c r="E150" s="118"/>
      <c r="F150" s="154"/>
      <c r="G150" s="139"/>
      <c r="H150" s="139"/>
      <c r="I150" s="139"/>
      <c r="J150" s="139"/>
      <c r="K150" s="139"/>
      <c r="L150" s="139"/>
      <c r="M150" s="139"/>
    </row>
    <row r="151" spans="1:13" ht="11.25" customHeight="1">
      <c r="B151" s="104"/>
      <c r="C151" s="144"/>
      <c r="D151" s="154"/>
      <c r="E151" s="124"/>
      <c r="F151" s="154"/>
      <c r="G151" s="67"/>
      <c r="H151" s="154"/>
      <c r="I151" s="67"/>
      <c r="J151" s="67"/>
      <c r="K151" s="67"/>
      <c r="L151" s="67"/>
      <c r="M151" s="67"/>
    </row>
    <row r="152" spans="1:13" ht="19.5" thickBot="1">
      <c r="A152" s="116" t="s">
        <v>2648</v>
      </c>
      <c r="B152" s="104"/>
      <c r="C152" s="144">
        <v>2021</v>
      </c>
      <c r="D152" s="154" t="s">
        <v>2709</v>
      </c>
      <c r="E152" s="118"/>
      <c r="F152" s="154"/>
      <c r="G152" s="139"/>
      <c r="H152" s="139"/>
      <c r="I152" s="139"/>
      <c r="J152" s="139"/>
      <c r="K152" s="139"/>
      <c r="L152" s="139"/>
      <c r="M152" s="139"/>
    </row>
    <row r="153" spans="1:13" ht="11.25" customHeight="1">
      <c r="B153" s="104"/>
      <c r="C153" s="144"/>
      <c r="D153" s="154"/>
      <c r="E153" s="124"/>
      <c r="F153" s="154"/>
      <c r="G153" s="67"/>
      <c r="H153" s="154"/>
      <c r="I153" s="67"/>
      <c r="J153" s="67"/>
      <c r="K153" s="67"/>
      <c r="L153" s="67"/>
      <c r="M153" s="67"/>
    </row>
    <row r="154" spans="1:13" ht="19.5" thickBot="1">
      <c r="A154" s="116" t="s">
        <v>2649</v>
      </c>
      <c r="B154" s="104"/>
      <c r="C154" s="144">
        <v>2022</v>
      </c>
      <c r="D154" s="154" t="s">
        <v>2710</v>
      </c>
      <c r="E154" s="118"/>
      <c r="F154" s="154"/>
      <c r="G154" s="139"/>
      <c r="H154" s="139"/>
      <c r="I154" s="139"/>
      <c r="J154" s="139"/>
      <c r="K154" s="139"/>
      <c r="L154" s="139"/>
      <c r="M154" s="139"/>
    </row>
  </sheetData>
  <sheetProtection algorithmName="SHA-512" hashValue="H/qiSMn9plIRryqY9WdMpMfNL/qTjPGtogtXkKoNqDY8q4FaRoHf9PJyxnQxpReRbbJEtbb1jKohdijZQvH9vA==" saltValue="V1CWCiDqLFMCPYLbVxV9iA==" spinCount="100000" sheet="1" objects="1" scenarios="1" formatCells="0" formatColumns="0" formatRows="0"/>
  <mergeCells count="39">
    <mergeCell ref="B6:M6"/>
    <mergeCell ref="B106:B114"/>
    <mergeCell ref="I80:M80"/>
    <mergeCell ref="I82:M90"/>
    <mergeCell ref="I92:M92"/>
    <mergeCell ref="I94:M102"/>
    <mergeCell ref="I104:M104"/>
    <mergeCell ref="I106:M114"/>
    <mergeCell ref="I68:M68"/>
    <mergeCell ref="I70:M78"/>
    <mergeCell ref="B70:B78"/>
    <mergeCell ref="B82:B90"/>
    <mergeCell ref="B94:B102"/>
    <mergeCell ref="B10:B18"/>
    <mergeCell ref="K10:M30"/>
    <mergeCell ref="C42:C46"/>
    <mergeCell ref="B35:B64"/>
    <mergeCell ref="K36:M64"/>
    <mergeCell ref="C54:C58"/>
    <mergeCell ref="C48:C52"/>
    <mergeCell ref="C60:C64"/>
    <mergeCell ref="B146:B154"/>
    <mergeCell ref="G144:M144"/>
    <mergeCell ref="G154:M154"/>
    <mergeCell ref="G152:M152"/>
    <mergeCell ref="G150:M150"/>
    <mergeCell ref="G148:M148"/>
    <mergeCell ref="G146:M146"/>
    <mergeCell ref="K8:M8"/>
    <mergeCell ref="B2:M2"/>
    <mergeCell ref="B132:B140"/>
    <mergeCell ref="I132:M140"/>
    <mergeCell ref="I118:M118"/>
    <mergeCell ref="B120:B128"/>
    <mergeCell ref="I120:M128"/>
    <mergeCell ref="I130:M130"/>
    <mergeCell ref="K34:M34"/>
    <mergeCell ref="B22:B30"/>
    <mergeCell ref="C36:C40"/>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heetViews>
  <sheetFormatPr baseColWidth="10" defaultRowHeight="18"/>
  <cols>
    <col min="1" max="1" width="12.08984375" style="174" bestFit="1" customWidth="1"/>
    <col min="2" max="2" width="8.7265625" style="174" bestFit="1" customWidth="1"/>
    <col min="3" max="3" width="12.7265625" style="174" bestFit="1" customWidth="1"/>
    <col min="4" max="4" width="13" style="174" bestFit="1" customWidth="1"/>
    <col min="5" max="5" width="12" style="174" customWidth="1"/>
    <col min="6" max="6" width="24.90625" style="174" customWidth="1"/>
    <col min="7" max="7" width="37.7265625" style="174" customWidth="1"/>
    <col min="8" max="16384" width="10.90625" style="174"/>
  </cols>
  <sheetData>
    <row r="1" spans="1:7" s="176" customFormat="1">
      <c r="A1" s="175" t="s">
        <v>2492</v>
      </c>
      <c r="C1" s="175"/>
      <c r="D1" s="175"/>
      <c r="E1" s="175"/>
      <c r="F1" s="175"/>
      <c r="G1" s="175"/>
    </row>
    <row r="2" spans="1:7" s="176" customFormat="1">
      <c r="A2" s="177" t="s">
        <v>2464</v>
      </c>
      <c r="B2" s="177" t="s">
        <v>2465</v>
      </c>
      <c r="C2" s="177" t="s">
        <v>2466</v>
      </c>
      <c r="D2" s="177" t="s">
        <v>2467</v>
      </c>
      <c r="E2" s="177" t="s">
        <v>2468</v>
      </c>
      <c r="F2" s="177" t="s">
        <v>2469</v>
      </c>
      <c r="G2" s="177" t="s">
        <v>2470</v>
      </c>
    </row>
  </sheetData>
  <sheetProtection algorithmName="SHA-512" hashValue="DmV21dzzWf3xuc5b+KtSpAqvTShqTHr2NxGn9LAu68SqVENpZF72wm/tqZmehcDKGnvMJrIzm5ik22akn/A/OA==" saltValue="/XQyu3ExzF/5o7+Ed0GqCQ==" spinCount="100000" sheet="1" objects="1" scenarios="1" formatCells="0" formatColumns="0" formatRows="0"/>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tabSelected="1" workbookViewId="0"/>
  </sheetViews>
  <sheetFormatPr baseColWidth="10" defaultColWidth="15.08984375" defaultRowHeight="18"/>
  <cols>
    <col min="1" max="1" width="15.08984375" style="174"/>
    <col min="2" max="2" width="12.90625" style="174" bestFit="1" customWidth="1"/>
    <col min="3" max="3" width="8.7265625" style="174" bestFit="1" customWidth="1"/>
    <col min="4" max="4" width="12.7265625" style="174" bestFit="1" customWidth="1"/>
    <col min="5" max="5" width="13" style="174" bestFit="1" customWidth="1"/>
    <col min="6" max="6" width="24.6328125" style="174" customWidth="1"/>
    <col min="7" max="7" width="35.1796875" style="174" customWidth="1"/>
    <col min="8" max="16384" width="15.08984375" style="174"/>
  </cols>
  <sheetData>
    <row r="1" spans="1:7" s="176" customFormat="1">
      <c r="A1" s="175" t="s">
        <v>2491</v>
      </c>
      <c r="C1" s="175"/>
      <c r="D1" s="175"/>
      <c r="E1" s="175"/>
      <c r="F1" s="175"/>
    </row>
    <row r="2" spans="1:7" s="178" customFormat="1">
      <c r="A2" s="178" t="s">
        <v>2464</v>
      </c>
      <c r="B2" s="177" t="s">
        <v>2471</v>
      </c>
      <c r="C2" s="177" t="s">
        <v>2465</v>
      </c>
      <c r="D2" s="177" t="s">
        <v>2466</v>
      </c>
      <c r="E2" s="177" t="s">
        <v>2467</v>
      </c>
      <c r="F2" s="177" t="s">
        <v>2469</v>
      </c>
      <c r="G2" s="177" t="s">
        <v>2470</v>
      </c>
    </row>
  </sheetData>
  <sheetProtection algorithmName="SHA-512" hashValue="EJ7vT9mpeyrYlWmviN8GKCXJBoutQqucUK/b/ArqQSNcXSJu2FAOD+0PZhetKrcTb1pmetmJ0DaOe+m5MP/g1A==" saltValue="rE459wo4U6RT09hU6y1hwg==" spinCount="100000" sheet="1" objects="1" scenarios="1" formatCells="0" formatColumns="0" formatRows="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2"/>
  <sheetViews>
    <sheetView topLeftCell="A184" workbookViewId="0">
      <selection activeCell="B3" sqref="B3"/>
    </sheetView>
  </sheetViews>
  <sheetFormatPr baseColWidth="10" defaultColWidth="3.453125" defaultRowHeight="18.75"/>
  <cols>
    <col min="1" max="1" width="5.54296875" style="10" bestFit="1" customWidth="1"/>
    <col min="2" max="2" width="58.26953125" customWidth="1"/>
    <col min="3" max="3" width="37.6328125" style="18" bestFit="1" customWidth="1"/>
  </cols>
  <sheetData>
    <row r="1" spans="1:3">
      <c r="A1" s="57"/>
      <c r="B1" s="19" t="s">
        <v>8</v>
      </c>
      <c r="C1" s="20"/>
    </row>
    <row r="2" spans="1:3">
      <c r="A2" s="10" t="s">
        <v>2494</v>
      </c>
      <c r="B2" t="s">
        <v>3</v>
      </c>
      <c r="C2" s="18">
        <f>'1. DATOS GENERALES'!F7</f>
        <v>0</v>
      </c>
    </row>
    <row r="3" spans="1:3">
      <c r="A3" s="10" t="s">
        <v>2495</v>
      </c>
      <c r="B3" t="s">
        <v>0</v>
      </c>
      <c r="C3" s="18">
        <f>'1. DATOS GENERALES'!F9</f>
        <v>0</v>
      </c>
    </row>
    <row r="4" spans="1:3">
      <c r="A4" s="10" t="s">
        <v>2496</v>
      </c>
      <c r="B4" t="s">
        <v>4</v>
      </c>
      <c r="C4" s="18">
        <f>'1. DATOS GENERALES'!F11</f>
        <v>0</v>
      </c>
    </row>
    <row r="5" spans="1:3">
      <c r="A5" s="10" t="s">
        <v>2497</v>
      </c>
      <c r="B5" t="s">
        <v>2</v>
      </c>
      <c r="C5" s="18">
        <f>'1. DATOS GENERALES'!F13</f>
        <v>0</v>
      </c>
    </row>
    <row r="6" spans="1:3">
      <c r="A6" s="10" t="s">
        <v>2498</v>
      </c>
      <c r="B6" t="s">
        <v>1</v>
      </c>
      <c r="C6" s="18">
        <f>'1. DATOS GENERALES'!F15</f>
        <v>0</v>
      </c>
    </row>
    <row r="7" spans="1:3">
      <c r="A7" s="10" t="s">
        <v>2499</v>
      </c>
      <c r="B7" t="s">
        <v>12</v>
      </c>
      <c r="C7" s="18">
        <f>'1. DATOS GENERALES'!F17</f>
        <v>0</v>
      </c>
    </row>
    <row r="8" spans="1:3">
      <c r="A8" s="57"/>
      <c r="B8" s="19" t="s">
        <v>6</v>
      </c>
      <c r="C8" s="20"/>
    </row>
    <row r="9" spans="1:3">
      <c r="A9" s="10" t="s">
        <v>2500</v>
      </c>
      <c r="B9" t="s">
        <v>9</v>
      </c>
      <c r="C9" s="18">
        <f>'1. DATOS GENERALES'!F21</f>
        <v>0</v>
      </c>
    </row>
    <row r="10" spans="1:3">
      <c r="A10" s="10" t="s">
        <v>2501</v>
      </c>
      <c r="B10" t="s">
        <v>10</v>
      </c>
      <c r="C10" s="18">
        <f>'1. DATOS GENERALES'!F23</f>
        <v>0</v>
      </c>
    </row>
    <row r="11" spans="1:3">
      <c r="A11" s="57"/>
      <c r="B11" s="19" t="s">
        <v>11</v>
      </c>
      <c r="C11" s="20"/>
    </row>
    <row r="12" spans="1:3">
      <c r="A12" s="10" t="s">
        <v>2502</v>
      </c>
      <c r="B12" t="s">
        <v>16</v>
      </c>
      <c r="C12" s="18">
        <f>'1. DATOS GENERALES'!F27</f>
        <v>0</v>
      </c>
    </row>
    <row r="13" spans="1:3">
      <c r="A13" s="10" t="s">
        <v>7</v>
      </c>
      <c r="B13" t="s">
        <v>15</v>
      </c>
      <c r="C13" s="18">
        <f>'1. DATOS GENERALES'!F29</f>
        <v>0</v>
      </c>
    </row>
    <row r="14" spans="1:3">
      <c r="A14" s="10" t="s">
        <v>13</v>
      </c>
      <c r="B14" t="s">
        <v>14</v>
      </c>
      <c r="C14" s="18">
        <f>'1. DATOS GENERALES'!F31</f>
        <v>0</v>
      </c>
    </row>
    <row r="15" spans="1:3">
      <c r="A15" s="10" t="s">
        <v>18</v>
      </c>
      <c r="B15" t="s">
        <v>17</v>
      </c>
      <c r="C15" s="18">
        <f>'1. DATOS GENERALES'!F33</f>
        <v>0</v>
      </c>
    </row>
    <row r="16" spans="1:3">
      <c r="A16" s="57"/>
      <c r="B16" s="19" t="s">
        <v>19</v>
      </c>
      <c r="C16" s="20"/>
    </row>
    <row r="17" spans="1:3">
      <c r="A17" s="10" t="s">
        <v>2503</v>
      </c>
      <c r="B17" t="s">
        <v>28</v>
      </c>
      <c r="C17" s="18" t="str">
        <f>'2. ETAPAS'!C8</f>
        <v>COMPLETE LA COLUMNA 'NOMBRE DE LA ETAPA'</v>
      </c>
    </row>
    <row r="18" spans="1:3">
      <c r="A18" s="10" t="s">
        <v>2504</v>
      </c>
      <c r="B18" t="s">
        <v>29</v>
      </c>
      <c r="C18" s="39" t="str">
        <f>'2. ETAPAS'!C10</f>
        <v>COMPLETE LA COLUMNA 'FECHA DE INICIO'</v>
      </c>
    </row>
    <row r="19" spans="1:3">
      <c r="A19" s="10" t="s">
        <v>2505</v>
      </c>
      <c r="B19" t="s">
        <v>30</v>
      </c>
      <c r="C19" s="39" t="str">
        <f>'2. ETAPAS'!C12</f>
        <v>COMPLETE LA COLUMNA 'FECHA DE FIN'</v>
      </c>
    </row>
    <row r="20" spans="1:3">
      <c r="A20" s="10" t="s">
        <v>2506</v>
      </c>
      <c r="B20" t="s">
        <v>33</v>
      </c>
      <c r="C20" s="40" t="str">
        <f>'2. ETAPAS'!C14</f>
        <v>COMPLETE LA COLUMNA '% DE AVANCE'</v>
      </c>
    </row>
    <row r="21" spans="1:3">
      <c r="A21" s="10" t="s">
        <v>2507</v>
      </c>
      <c r="B21" t="s">
        <v>31</v>
      </c>
      <c r="C21" s="18" t="str">
        <f>'2. ETAPAS'!C16</f>
        <v>INDIQUE SI EL PROYECTO SUFRIÓ CAMBIOS</v>
      </c>
    </row>
    <row r="22" spans="1:3">
      <c r="A22" s="10" t="s">
        <v>2508</v>
      </c>
      <c r="B22" t="s">
        <v>32</v>
      </c>
      <c r="C22" s="18" t="str">
        <f>'2. ETAPAS'!C18</f>
        <v>NO</v>
      </c>
    </row>
    <row r="23" spans="1:3">
      <c r="A23" s="57"/>
      <c r="B23" s="56" t="s">
        <v>2434</v>
      </c>
      <c r="C23" s="20"/>
    </row>
    <row r="24" spans="1:3">
      <c r="A24" s="10" t="s">
        <v>2509</v>
      </c>
      <c r="B24" t="s">
        <v>2435</v>
      </c>
      <c r="C24" s="18">
        <f>'3. PRODUCTOS TECNOLÓGICOS'!D8</f>
        <v>0</v>
      </c>
    </row>
    <row r="25" spans="1:3">
      <c r="A25" s="10" t="s">
        <v>2510</v>
      </c>
      <c r="B25" t="s">
        <v>2436</v>
      </c>
      <c r="C25" s="18">
        <f>'3. PRODUCTOS TECNOLÓGICOS'!D10</f>
        <v>0</v>
      </c>
    </row>
    <row r="26" spans="1:3">
      <c r="A26" s="10" t="s">
        <v>2511</v>
      </c>
      <c r="B26" t="s">
        <v>2437</v>
      </c>
      <c r="C26" s="18">
        <f>'3. PRODUCTOS TECNOLÓGICOS'!D12</f>
        <v>0</v>
      </c>
    </row>
    <row r="27" spans="1:3">
      <c r="A27" s="10" t="s">
        <v>2512</v>
      </c>
      <c r="B27" s="54" t="s">
        <v>2416</v>
      </c>
      <c r="C27" s="18">
        <f>COUNTIFS('3. PRODUCTOS TECNOLÓGICOS'!$B$15:$B$64,B27,'3. PRODUCTOS TECNOLÓGICOS'!$E$15:$E$64,"COMPLETADO")</f>
        <v>0</v>
      </c>
    </row>
    <row r="28" spans="1:3">
      <c r="A28" s="10" t="s">
        <v>2513</v>
      </c>
      <c r="B28" s="54" t="s">
        <v>2417</v>
      </c>
      <c r="C28" s="18">
        <f>COUNTIFS('3. PRODUCTOS TECNOLÓGICOS'!$B$15:$B$64,B28,'3. PRODUCTOS TECNOLÓGICOS'!$E$15:$E$64,"COMPLETADO")</f>
        <v>0</v>
      </c>
    </row>
    <row r="29" spans="1:3">
      <c r="A29" s="10" t="s">
        <v>2514</v>
      </c>
      <c r="B29" s="54" t="s">
        <v>2418</v>
      </c>
      <c r="C29" s="18">
        <f>COUNTIFS('3. PRODUCTOS TECNOLÓGICOS'!$B$15:$B$64,B29,'3. PRODUCTOS TECNOLÓGICOS'!$E$15:$E$64,"COMPLETADO")</f>
        <v>0</v>
      </c>
    </row>
    <row r="30" spans="1:3">
      <c r="A30" s="10" t="s">
        <v>2515</v>
      </c>
      <c r="B30" s="54" t="s">
        <v>2419</v>
      </c>
      <c r="C30" s="18">
        <f>COUNTIFS('3. PRODUCTOS TECNOLÓGICOS'!$B$15:$B$64,B30,'3. PRODUCTOS TECNOLÓGICOS'!$E$15:$E$64,"COMPLETADO")</f>
        <v>0</v>
      </c>
    </row>
    <row r="31" spans="1:3">
      <c r="A31" s="10" t="s">
        <v>2516</v>
      </c>
      <c r="B31" s="54" t="s">
        <v>2420</v>
      </c>
      <c r="C31" s="18">
        <f>COUNTIFS('3. PRODUCTOS TECNOLÓGICOS'!$B$15:$B$64,B31,'3. PRODUCTOS TECNOLÓGICOS'!$E$15:$E$64,"COMPLETADO")</f>
        <v>0</v>
      </c>
    </row>
    <row r="32" spans="1:3">
      <c r="A32" s="10" t="s">
        <v>2517</v>
      </c>
      <c r="B32" s="54" t="s">
        <v>2421</v>
      </c>
      <c r="C32" s="18">
        <f>COUNTIFS('3. PRODUCTOS TECNOLÓGICOS'!$B$15:$B$64,B32,'3. PRODUCTOS TECNOLÓGICOS'!$E$15:$E$64,"COMPLETADO")</f>
        <v>0</v>
      </c>
    </row>
    <row r="33" spans="1:3">
      <c r="A33" s="10" t="s">
        <v>2438</v>
      </c>
      <c r="B33" s="54" t="s">
        <v>2422</v>
      </c>
      <c r="C33" s="18">
        <f>COUNTIFS('3. PRODUCTOS TECNOLÓGICOS'!$B$15:$B$64,B33,'3. PRODUCTOS TECNOLÓGICOS'!$E$15:$E$64,"COMPLETADO")</f>
        <v>0</v>
      </c>
    </row>
    <row r="34" spans="1:3">
      <c r="A34" s="10" t="s">
        <v>2439</v>
      </c>
      <c r="B34" s="54" t="s">
        <v>2423</v>
      </c>
      <c r="C34" s="18">
        <f>COUNTIFS('3. PRODUCTOS TECNOLÓGICOS'!$B$15:$B$64,B34,'3. PRODUCTOS TECNOLÓGICOS'!$E$15:$E$64,"COMPLETADO")</f>
        <v>0</v>
      </c>
    </row>
    <row r="35" spans="1:3">
      <c r="A35" s="10" t="s">
        <v>2440</v>
      </c>
      <c r="B35" s="54" t="s">
        <v>2424</v>
      </c>
      <c r="C35" s="18">
        <f>COUNTIFS('3. PRODUCTOS TECNOLÓGICOS'!$B$15:$B$64,B35,'3. PRODUCTOS TECNOLÓGICOS'!$E$15:$E$64,"COMPLETADO")</f>
        <v>0</v>
      </c>
    </row>
    <row r="36" spans="1:3">
      <c r="A36" s="10" t="s">
        <v>2441</v>
      </c>
      <c r="B36" s="54" t="s">
        <v>2425</v>
      </c>
      <c r="C36" s="18">
        <f>COUNTIFS('3. PRODUCTOS TECNOLÓGICOS'!$B$15:$B$64,B36,'3. PRODUCTOS TECNOLÓGICOS'!$E$15:$E$64,"COMPLETADO")</f>
        <v>0</v>
      </c>
    </row>
    <row r="37" spans="1:3">
      <c r="A37" s="10" t="s">
        <v>2442</v>
      </c>
      <c r="B37" s="54" t="s">
        <v>2426</v>
      </c>
      <c r="C37" s="18">
        <f>COUNTIFS('3. PRODUCTOS TECNOLÓGICOS'!$B$15:$B$64,B37,'3. PRODUCTOS TECNOLÓGICOS'!$E$15:$E$64,"COMPLETADO")</f>
        <v>0</v>
      </c>
    </row>
    <row r="38" spans="1:3">
      <c r="A38" s="10" t="s">
        <v>2443</v>
      </c>
      <c r="B38" s="54" t="s">
        <v>2427</v>
      </c>
      <c r="C38" s="18">
        <f>COUNTIFS('3. PRODUCTOS TECNOLÓGICOS'!$B$15:$B$64,B38,'3. PRODUCTOS TECNOLÓGICOS'!$E$15:$E$64,"COMPLETADO")</f>
        <v>0</v>
      </c>
    </row>
    <row r="39" spans="1:3">
      <c r="A39" s="10" t="s">
        <v>2444</v>
      </c>
      <c r="B39" s="54" t="s">
        <v>2428</v>
      </c>
      <c r="C39" s="18">
        <f>COUNTIFS('3. PRODUCTOS TECNOLÓGICOS'!$B$15:$B$64,B39,'3. PRODUCTOS TECNOLÓGICOS'!$E$15:$E$64,"COMPLETADO")</f>
        <v>0</v>
      </c>
    </row>
    <row r="40" spans="1:3">
      <c r="A40" s="10" t="s">
        <v>2445</v>
      </c>
      <c r="B40" s="54" t="s">
        <v>2429</v>
      </c>
      <c r="C40" s="18">
        <f>COUNTIFS('3. PRODUCTOS TECNOLÓGICOS'!$B$15:$B$64,B40,'3. PRODUCTOS TECNOLÓGICOS'!$E$15:$E$64,"COMPLETADO")</f>
        <v>0</v>
      </c>
    </row>
    <row r="41" spans="1:3">
      <c r="A41" s="10" t="s">
        <v>2446</v>
      </c>
      <c r="B41" s="54" t="s">
        <v>2430</v>
      </c>
      <c r="C41" s="18">
        <f>COUNTIFS('3. PRODUCTOS TECNOLÓGICOS'!$B$15:$B$64,B41,'3. PRODUCTOS TECNOLÓGICOS'!$E$15:$E$64,"COMPLETADO")</f>
        <v>0</v>
      </c>
    </row>
    <row r="42" spans="1:3">
      <c r="A42" s="10" t="s">
        <v>2447</v>
      </c>
      <c r="B42" s="54" t="s">
        <v>2431</v>
      </c>
      <c r="C42" s="18">
        <f>COUNTIFS('3. PRODUCTOS TECNOLÓGICOS'!$B$15:$B$64,B42,'3. PRODUCTOS TECNOLÓGICOS'!$E$15:$E$64,"COMPLETADO")</f>
        <v>0</v>
      </c>
    </row>
    <row r="43" spans="1:3">
      <c r="A43" s="10" t="s">
        <v>2448</v>
      </c>
      <c r="B43" s="54" t="s">
        <v>2432</v>
      </c>
      <c r="C43" s="18">
        <f>COUNTIFS('3. PRODUCTOS TECNOLÓGICOS'!$B$15:$B$64,B43,'3. PRODUCTOS TECNOLÓGICOS'!$E$15:$E$64,"COMPLETADO")</f>
        <v>0</v>
      </c>
    </row>
    <row r="44" spans="1:3">
      <c r="A44" s="10" t="s">
        <v>2449</v>
      </c>
      <c r="B44" s="54" t="s">
        <v>2433</v>
      </c>
      <c r="C44" s="18">
        <f>COUNTIFS('3. PRODUCTOS TECNOLÓGICOS'!$B$15:$B$64,B44,'3. PRODUCTOS TECNOLÓGICOS'!$E$15:$E$64,"COMPLETADO")</f>
        <v>0</v>
      </c>
    </row>
    <row r="45" spans="1:3">
      <c r="A45" s="57"/>
      <c r="B45" s="19" t="s">
        <v>2574</v>
      </c>
      <c r="C45" s="20"/>
    </row>
    <row r="46" spans="1:3">
      <c r="A46" s="10" t="s">
        <v>2518</v>
      </c>
      <c r="B46" t="s">
        <v>2558</v>
      </c>
      <c r="C46" s="18">
        <f>'4. PERSONAL'!C9</f>
        <v>0</v>
      </c>
    </row>
    <row r="47" spans="1:3">
      <c r="A47" s="10" t="s">
        <v>2519</v>
      </c>
      <c r="B47" t="s">
        <v>2550</v>
      </c>
      <c r="C47" s="18">
        <f>'4. PERSONAL'!E9</f>
        <v>0</v>
      </c>
    </row>
    <row r="48" spans="1:3">
      <c r="A48" s="10" t="s">
        <v>2520</v>
      </c>
      <c r="B48" t="s">
        <v>2552</v>
      </c>
      <c r="C48" s="18">
        <f>'4. PERSONAL'!G9</f>
        <v>0</v>
      </c>
    </row>
    <row r="49" spans="1:3">
      <c r="A49" s="10" t="s">
        <v>2521</v>
      </c>
      <c r="B49" t="s">
        <v>2551</v>
      </c>
      <c r="C49" s="18">
        <f>'4. PERSONAL'!I9</f>
        <v>0</v>
      </c>
    </row>
    <row r="50" spans="1:3">
      <c r="A50" s="10" t="s">
        <v>2522</v>
      </c>
      <c r="B50" t="s">
        <v>2559</v>
      </c>
      <c r="C50" s="18">
        <f>'4. PERSONAL'!C11</f>
        <v>0</v>
      </c>
    </row>
    <row r="51" spans="1:3">
      <c r="A51" s="10" t="s">
        <v>2523</v>
      </c>
      <c r="B51" t="s">
        <v>2564</v>
      </c>
      <c r="C51" s="18">
        <f>'4. PERSONAL'!E11</f>
        <v>0</v>
      </c>
    </row>
    <row r="52" spans="1:3">
      <c r="A52" s="10" t="s">
        <v>2524</v>
      </c>
      <c r="B52" t="s">
        <v>2553</v>
      </c>
      <c r="C52" s="18">
        <f>'4. PERSONAL'!G11</f>
        <v>0</v>
      </c>
    </row>
    <row r="53" spans="1:3">
      <c r="A53" s="10" t="s">
        <v>2525</v>
      </c>
      <c r="B53" t="s">
        <v>2565</v>
      </c>
      <c r="C53" s="18">
        <f>'4. PERSONAL'!I11</f>
        <v>0</v>
      </c>
    </row>
    <row r="54" spans="1:3">
      <c r="A54" s="10" t="s">
        <v>2526</v>
      </c>
      <c r="B54" t="s">
        <v>2560</v>
      </c>
      <c r="C54" s="18">
        <f>'4. PERSONAL'!C13</f>
        <v>0</v>
      </c>
    </row>
    <row r="55" spans="1:3">
      <c r="A55" s="10" t="s">
        <v>2527</v>
      </c>
      <c r="B55" t="s">
        <v>2566</v>
      </c>
      <c r="C55" s="18">
        <f>'4. PERSONAL'!E13</f>
        <v>0</v>
      </c>
    </row>
    <row r="56" spans="1:3">
      <c r="A56" s="10" t="s">
        <v>2528</v>
      </c>
      <c r="B56" t="s">
        <v>2554</v>
      </c>
      <c r="C56" s="18">
        <f>'4. PERSONAL'!G13</f>
        <v>0</v>
      </c>
    </row>
    <row r="57" spans="1:3">
      <c r="A57" s="10" t="s">
        <v>2529</v>
      </c>
      <c r="B57" t="s">
        <v>2567</v>
      </c>
      <c r="C57" s="18">
        <f>'4. PERSONAL'!I13</f>
        <v>0</v>
      </c>
    </row>
    <row r="58" spans="1:3">
      <c r="A58" s="10" t="s">
        <v>2530</v>
      </c>
      <c r="B58" t="s">
        <v>2561</v>
      </c>
      <c r="C58" s="18">
        <f>'4. PERSONAL'!C15</f>
        <v>0</v>
      </c>
    </row>
    <row r="59" spans="1:3">
      <c r="A59" s="10" t="s">
        <v>2531</v>
      </c>
      <c r="B59" t="s">
        <v>2568</v>
      </c>
      <c r="C59" s="18">
        <f>'4. PERSONAL'!E15</f>
        <v>0</v>
      </c>
    </row>
    <row r="60" spans="1:3">
      <c r="A60" s="10" t="s">
        <v>2532</v>
      </c>
      <c r="B60" t="s">
        <v>2555</v>
      </c>
      <c r="C60" s="18">
        <f>'4. PERSONAL'!G15</f>
        <v>0</v>
      </c>
    </row>
    <row r="61" spans="1:3">
      <c r="A61" s="10" t="s">
        <v>2533</v>
      </c>
      <c r="B61" t="s">
        <v>2569</v>
      </c>
      <c r="C61" s="18">
        <f>'4. PERSONAL'!I15</f>
        <v>0</v>
      </c>
    </row>
    <row r="62" spans="1:3">
      <c r="A62" s="10" t="s">
        <v>2534</v>
      </c>
      <c r="B62" t="s">
        <v>2562</v>
      </c>
      <c r="C62" s="18">
        <f>'4. PERSONAL'!C17</f>
        <v>0</v>
      </c>
    </row>
    <row r="63" spans="1:3">
      <c r="A63" s="10" t="s">
        <v>2535</v>
      </c>
      <c r="B63" t="s">
        <v>2570</v>
      </c>
      <c r="C63" s="18">
        <f>'4. PERSONAL'!E17</f>
        <v>0</v>
      </c>
    </row>
    <row r="64" spans="1:3">
      <c r="A64" s="10" t="s">
        <v>2536</v>
      </c>
      <c r="B64" t="s">
        <v>2556</v>
      </c>
      <c r="C64" s="18">
        <f>'4. PERSONAL'!G17</f>
        <v>0</v>
      </c>
    </row>
    <row r="65" spans="1:3">
      <c r="A65" s="10" t="s">
        <v>2537</v>
      </c>
      <c r="B65" t="s">
        <v>2571</v>
      </c>
      <c r="C65" s="18">
        <f>'4. PERSONAL'!I17</f>
        <v>0</v>
      </c>
    </row>
    <row r="66" spans="1:3">
      <c r="A66" s="10" t="s">
        <v>2538</v>
      </c>
      <c r="B66" t="s">
        <v>2563</v>
      </c>
      <c r="C66" s="18">
        <f>'4. PERSONAL'!C19</f>
        <v>0</v>
      </c>
    </row>
    <row r="67" spans="1:3">
      <c r="A67" s="10" t="s">
        <v>2539</v>
      </c>
      <c r="B67" t="s">
        <v>2572</v>
      </c>
      <c r="C67" s="18">
        <f>'4. PERSONAL'!E19</f>
        <v>0</v>
      </c>
    </row>
    <row r="68" spans="1:3">
      <c r="A68" s="10" t="s">
        <v>2540</v>
      </c>
      <c r="B68" t="s">
        <v>2557</v>
      </c>
      <c r="C68" s="18">
        <f>'4. PERSONAL'!G19</f>
        <v>0</v>
      </c>
    </row>
    <row r="69" spans="1:3">
      <c r="A69" s="10" t="s">
        <v>2541</v>
      </c>
      <c r="B69" t="s">
        <v>2573</v>
      </c>
      <c r="C69" s="18">
        <f>'4. PERSONAL'!I19</f>
        <v>0</v>
      </c>
    </row>
    <row r="70" spans="1:3">
      <c r="A70" s="10" t="s">
        <v>2548</v>
      </c>
      <c r="B70" t="s">
        <v>2473</v>
      </c>
      <c r="C70" s="18">
        <f>'4. PERSONAL'!J21</f>
        <v>0</v>
      </c>
    </row>
    <row r="71" spans="1:3">
      <c r="A71" s="10" t="s">
        <v>2549</v>
      </c>
      <c r="B71" t="s">
        <v>2474</v>
      </c>
      <c r="C71" s="18">
        <f>'4. PERSONAL'!J23</f>
        <v>0</v>
      </c>
    </row>
    <row r="72" spans="1:3">
      <c r="A72" s="109"/>
      <c r="B72" s="111" t="s">
        <v>2650</v>
      </c>
      <c r="C72" s="110"/>
    </row>
    <row r="73" spans="1:3">
      <c r="A73" s="10" t="s">
        <v>2651</v>
      </c>
      <c r="B73">
        <v>2018</v>
      </c>
      <c r="C73" s="18">
        <f>VLOOKUP(A73,'5. OTROS RESULTADOS'!D10:E154,2,0)</f>
        <v>0</v>
      </c>
    </row>
    <row r="74" spans="1:3">
      <c r="A74" s="10" t="s">
        <v>2652</v>
      </c>
      <c r="B74">
        <v>2019</v>
      </c>
      <c r="C74" s="18">
        <f>VLOOKUP(A74,'5. OTROS RESULTADOS'!D11:E155,2,0)</f>
        <v>0</v>
      </c>
    </row>
    <row r="75" spans="1:3">
      <c r="A75" s="10" t="s">
        <v>2653</v>
      </c>
      <c r="B75">
        <v>2020</v>
      </c>
      <c r="C75" s="18">
        <f>VLOOKUP(A75,'5. OTROS RESULTADOS'!D12:E156,2,0)</f>
        <v>0</v>
      </c>
    </row>
    <row r="76" spans="1:3">
      <c r="A76" s="10" t="s">
        <v>2654</v>
      </c>
      <c r="B76">
        <v>2021</v>
      </c>
      <c r="C76" s="18">
        <f>VLOOKUP(A76,'5. OTROS RESULTADOS'!D13:E157,2,0)</f>
        <v>0</v>
      </c>
    </row>
    <row r="77" spans="1:3">
      <c r="A77" s="10" t="s">
        <v>2655</v>
      </c>
      <c r="B77">
        <v>2022</v>
      </c>
      <c r="C77" s="18">
        <f>VLOOKUP(A77,'5. OTROS RESULTADOS'!D14:E158,2,0)</f>
        <v>0</v>
      </c>
    </row>
    <row r="78" spans="1:3">
      <c r="A78" s="10" t="s">
        <v>2656</v>
      </c>
      <c r="B78">
        <v>2018</v>
      </c>
      <c r="C78" s="18">
        <f>VLOOKUP(A78,'5. OTROS RESULTADOS'!D15:E159,2,0)</f>
        <v>0</v>
      </c>
    </row>
    <row r="79" spans="1:3">
      <c r="A79" s="10" t="s">
        <v>2657</v>
      </c>
      <c r="B79">
        <v>2019</v>
      </c>
      <c r="C79" s="18">
        <f>VLOOKUP(A79,'5. OTROS RESULTADOS'!D16:E160,2,0)</f>
        <v>0</v>
      </c>
    </row>
    <row r="80" spans="1:3">
      <c r="A80" s="10" t="s">
        <v>2658</v>
      </c>
      <c r="B80">
        <v>2020</v>
      </c>
      <c r="C80" s="18">
        <f>VLOOKUP(A80,'5. OTROS RESULTADOS'!D17:E161,2,0)</f>
        <v>0</v>
      </c>
    </row>
    <row r="81" spans="1:3">
      <c r="A81" s="10" t="s">
        <v>2659</v>
      </c>
      <c r="B81">
        <v>2021</v>
      </c>
      <c r="C81" s="18">
        <f>VLOOKUP(A81,'5. OTROS RESULTADOS'!D18:E162,2,0)</f>
        <v>0</v>
      </c>
    </row>
    <row r="82" spans="1:3">
      <c r="A82" s="10" t="s">
        <v>2660</v>
      </c>
      <c r="B82">
        <v>2022</v>
      </c>
      <c r="C82" s="18">
        <f>VLOOKUP(A82,'5. OTROS RESULTADOS'!D19:E163,2,0)</f>
        <v>0</v>
      </c>
    </row>
    <row r="83" spans="1:3">
      <c r="A83" s="10" t="s">
        <v>2661</v>
      </c>
      <c r="B83">
        <v>2018</v>
      </c>
      <c r="C83" s="18">
        <f>VLOOKUP(A83,'5. OTROS RESULTADOS'!D20:E164,2,0)</f>
        <v>0</v>
      </c>
    </row>
    <row r="84" spans="1:3">
      <c r="A84" s="10" t="s">
        <v>2662</v>
      </c>
      <c r="B84">
        <v>2018</v>
      </c>
      <c r="C84" s="18">
        <f>VLOOKUP(A84,'5. OTROS RESULTADOS'!D21:E165,2,0)</f>
        <v>0</v>
      </c>
    </row>
    <row r="85" spans="1:3">
      <c r="A85" s="10" t="s">
        <v>2663</v>
      </c>
      <c r="B85">
        <v>2018</v>
      </c>
      <c r="C85" s="18">
        <f>VLOOKUP(A85,'5. OTROS RESULTADOS'!D22:E166,2,0)</f>
        <v>0</v>
      </c>
    </row>
    <row r="86" spans="1:3">
      <c r="A86" s="10" t="s">
        <v>2664</v>
      </c>
      <c r="B86">
        <v>2019</v>
      </c>
      <c r="C86" s="18">
        <f>VLOOKUP(A86,'5. OTROS RESULTADOS'!D23:E167,2,0)</f>
        <v>0</v>
      </c>
    </row>
    <row r="87" spans="1:3">
      <c r="A87" s="10" t="s">
        <v>2665</v>
      </c>
      <c r="B87">
        <v>2019</v>
      </c>
      <c r="C87" s="18">
        <f>VLOOKUP(A87,'5. OTROS RESULTADOS'!D24:E168,2,0)</f>
        <v>0</v>
      </c>
    </row>
    <row r="88" spans="1:3">
      <c r="A88" s="10" t="s">
        <v>2666</v>
      </c>
      <c r="B88">
        <v>2019</v>
      </c>
      <c r="C88" s="18">
        <f>VLOOKUP(A88,'5. OTROS RESULTADOS'!D25:E169,2,0)</f>
        <v>0</v>
      </c>
    </row>
    <row r="89" spans="1:3">
      <c r="A89" s="10" t="s">
        <v>2667</v>
      </c>
      <c r="B89">
        <v>2020</v>
      </c>
      <c r="C89" s="18">
        <f>VLOOKUP(A89,'5. OTROS RESULTADOS'!D26:E170,2,0)</f>
        <v>0</v>
      </c>
    </row>
    <row r="90" spans="1:3">
      <c r="A90" s="10" t="s">
        <v>2668</v>
      </c>
      <c r="B90">
        <v>2020</v>
      </c>
      <c r="C90" s="18">
        <f>VLOOKUP(A90,'5. OTROS RESULTADOS'!D27:E171,2,0)</f>
        <v>0</v>
      </c>
    </row>
    <row r="91" spans="1:3">
      <c r="A91" s="10" t="s">
        <v>2669</v>
      </c>
      <c r="B91">
        <v>2020</v>
      </c>
      <c r="C91" s="18">
        <f>VLOOKUP(A91,'5. OTROS RESULTADOS'!D28:E172,2,0)</f>
        <v>0</v>
      </c>
    </row>
    <row r="92" spans="1:3">
      <c r="A92" s="10" t="s">
        <v>2670</v>
      </c>
      <c r="B92">
        <v>2021</v>
      </c>
      <c r="C92" s="18">
        <f>VLOOKUP(A92,'5. OTROS RESULTADOS'!D29:E173,2,0)</f>
        <v>0</v>
      </c>
    </row>
    <row r="93" spans="1:3">
      <c r="A93" s="10" t="s">
        <v>2671</v>
      </c>
      <c r="B93">
        <v>2021</v>
      </c>
      <c r="C93" s="18">
        <f>VLOOKUP(A93,'5. OTROS RESULTADOS'!D30:E174,2,0)</f>
        <v>0</v>
      </c>
    </row>
    <row r="94" spans="1:3">
      <c r="A94" s="10" t="s">
        <v>2672</v>
      </c>
      <c r="B94">
        <v>2021</v>
      </c>
      <c r="C94" s="18">
        <f>VLOOKUP(A94,'5. OTROS RESULTADOS'!D31:E175,2,0)</f>
        <v>0</v>
      </c>
    </row>
    <row r="95" spans="1:3">
      <c r="A95" s="10" t="s">
        <v>2673</v>
      </c>
      <c r="B95">
        <v>2022</v>
      </c>
      <c r="C95" s="18">
        <f>VLOOKUP(A95,'5. OTROS RESULTADOS'!D32:E176,2,0)</f>
        <v>0</v>
      </c>
    </row>
    <row r="96" spans="1:3">
      <c r="A96" s="10" t="s">
        <v>2674</v>
      </c>
      <c r="B96">
        <v>2022</v>
      </c>
      <c r="C96" s="18">
        <f>VLOOKUP(A96,'5. OTROS RESULTADOS'!D33:E177,2,0)</f>
        <v>0</v>
      </c>
    </row>
    <row r="97" spans="1:3">
      <c r="A97" s="10" t="s">
        <v>2675</v>
      </c>
      <c r="B97">
        <v>2022</v>
      </c>
      <c r="C97" s="18">
        <f>VLOOKUP(A97,'5. OTROS RESULTADOS'!D34:E178,2,0)</f>
        <v>0</v>
      </c>
    </row>
    <row r="98" spans="1:3">
      <c r="A98" s="10" t="s">
        <v>2676</v>
      </c>
      <c r="B98">
        <v>2018</v>
      </c>
      <c r="C98" s="18">
        <f>VLOOKUP(A98,'5. OTROS RESULTADOS'!D35:E179,2,0)</f>
        <v>0</v>
      </c>
    </row>
    <row r="99" spans="1:3">
      <c r="A99" s="10" t="s">
        <v>2677</v>
      </c>
      <c r="B99">
        <v>2019</v>
      </c>
      <c r="C99" s="18">
        <f>VLOOKUP(A99,'5. OTROS RESULTADOS'!D36:E180,2,0)</f>
        <v>0</v>
      </c>
    </row>
    <row r="100" spans="1:3">
      <c r="A100" s="10" t="s">
        <v>2678</v>
      </c>
      <c r="B100">
        <v>2020</v>
      </c>
      <c r="C100" s="18">
        <f>VLOOKUP(A100,'5. OTROS RESULTADOS'!D37:E181,2,0)</f>
        <v>0</v>
      </c>
    </row>
    <row r="101" spans="1:3">
      <c r="A101" s="10" t="s">
        <v>2679</v>
      </c>
      <c r="B101">
        <v>2021</v>
      </c>
      <c r="C101" s="18">
        <f>VLOOKUP(A101,'5. OTROS RESULTADOS'!D38:E182,2,0)</f>
        <v>0</v>
      </c>
    </row>
    <row r="102" spans="1:3">
      <c r="A102" s="10" t="s">
        <v>2680</v>
      </c>
      <c r="B102">
        <v>2022</v>
      </c>
      <c r="C102" s="18">
        <f>VLOOKUP(A102,'5. OTROS RESULTADOS'!D39:E183,2,0)</f>
        <v>0</v>
      </c>
    </row>
    <row r="103" spans="1:3">
      <c r="A103" s="10" t="s">
        <v>2681</v>
      </c>
      <c r="B103">
        <v>2018</v>
      </c>
      <c r="C103" s="18">
        <f>VLOOKUP(A103,'5. OTROS RESULTADOS'!D40:E184,2,0)</f>
        <v>0</v>
      </c>
    </row>
    <row r="104" spans="1:3">
      <c r="A104" s="10" t="s">
        <v>2682</v>
      </c>
      <c r="B104">
        <v>2019</v>
      </c>
      <c r="C104" s="18">
        <f>VLOOKUP(A104,'5. OTROS RESULTADOS'!D41:E185,2,0)</f>
        <v>0</v>
      </c>
    </row>
    <row r="105" spans="1:3">
      <c r="A105" s="10" t="s">
        <v>2683</v>
      </c>
      <c r="B105">
        <v>2020</v>
      </c>
      <c r="C105" s="18">
        <f>VLOOKUP(A105,'5. OTROS RESULTADOS'!D42:E186,2,0)</f>
        <v>0</v>
      </c>
    </row>
    <row r="106" spans="1:3">
      <c r="A106" s="10" t="s">
        <v>2684</v>
      </c>
      <c r="B106">
        <v>2021</v>
      </c>
      <c r="C106" s="18">
        <f>VLOOKUP(A106,'5. OTROS RESULTADOS'!D43:E187,2,0)</f>
        <v>0</v>
      </c>
    </row>
    <row r="107" spans="1:3">
      <c r="A107" s="10" t="s">
        <v>2685</v>
      </c>
      <c r="B107">
        <v>2022</v>
      </c>
      <c r="C107" s="18">
        <f>VLOOKUP(A107,'5. OTROS RESULTADOS'!D44:E188,2,0)</f>
        <v>0</v>
      </c>
    </row>
    <row r="108" spans="1:3">
      <c r="A108" s="10" t="s">
        <v>2686</v>
      </c>
      <c r="B108">
        <v>2018</v>
      </c>
      <c r="C108" s="18">
        <f>VLOOKUP(A108,'5. OTROS RESULTADOS'!D45:E189,2,0)</f>
        <v>0</v>
      </c>
    </row>
    <row r="109" spans="1:3">
      <c r="A109" s="10" t="s">
        <v>2687</v>
      </c>
      <c r="B109">
        <v>2019</v>
      </c>
      <c r="C109" s="18">
        <f>VLOOKUP(A109,'5. OTROS RESULTADOS'!D46:E190,2,0)</f>
        <v>0</v>
      </c>
    </row>
    <row r="110" spans="1:3">
      <c r="A110" s="10" t="s">
        <v>2688</v>
      </c>
      <c r="B110">
        <v>2020</v>
      </c>
      <c r="C110" s="18">
        <f>VLOOKUP(A110,'5. OTROS RESULTADOS'!D47:E191,2,0)</f>
        <v>0</v>
      </c>
    </row>
    <row r="111" spans="1:3">
      <c r="A111" s="10" t="s">
        <v>2689</v>
      </c>
      <c r="B111">
        <v>2021</v>
      </c>
      <c r="C111" s="18">
        <f>VLOOKUP(A111,'5. OTROS RESULTADOS'!D48:E192,2,0)</f>
        <v>0</v>
      </c>
    </row>
    <row r="112" spans="1:3">
      <c r="A112" s="10" t="s">
        <v>2690</v>
      </c>
      <c r="B112">
        <v>2022</v>
      </c>
      <c r="C112" s="18">
        <f>VLOOKUP(A112,'5. OTROS RESULTADOS'!D49:E193,2,0)</f>
        <v>0</v>
      </c>
    </row>
    <row r="113" spans="1:3">
      <c r="A113" s="10" t="s">
        <v>2691</v>
      </c>
      <c r="B113">
        <v>2018</v>
      </c>
      <c r="C113" s="18">
        <f>VLOOKUP(A113,'5. OTROS RESULTADOS'!D50:E194,2,0)</f>
        <v>0</v>
      </c>
    </row>
    <row r="114" spans="1:3">
      <c r="A114" s="10" t="s">
        <v>2692</v>
      </c>
      <c r="B114">
        <v>2019</v>
      </c>
      <c r="C114" s="18">
        <f>VLOOKUP(A114,'5. OTROS RESULTADOS'!D51:E195,2,0)</f>
        <v>0</v>
      </c>
    </row>
    <row r="115" spans="1:3">
      <c r="A115" s="10" t="s">
        <v>2693</v>
      </c>
      <c r="B115">
        <v>2020</v>
      </c>
      <c r="C115" s="18">
        <f>VLOOKUP(A115,'5. OTROS RESULTADOS'!D52:E196,2,0)</f>
        <v>0</v>
      </c>
    </row>
    <row r="116" spans="1:3">
      <c r="A116" s="10" t="s">
        <v>2694</v>
      </c>
      <c r="B116">
        <v>2021</v>
      </c>
      <c r="C116" s="18">
        <f>VLOOKUP(A116,'5. OTROS RESULTADOS'!D53:E197,2,0)</f>
        <v>0</v>
      </c>
    </row>
    <row r="117" spans="1:3">
      <c r="A117" s="10" t="s">
        <v>2695</v>
      </c>
      <c r="B117">
        <v>2022</v>
      </c>
      <c r="C117" s="18">
        <f>VLOOKUP(A117,'5. OTROS RESULTADOS'!D54:E198,2,0)</f>
        <v>0</v>
      </c>
    </row>
    <row r="118" spans="1:3">
      <c r="A118" s="10" t="s">
        <v>2696</v>
      </c>
      <c r="B118">
        <v>2018</v>
      </c>
      <c r="C118" s="18">
        <f>VLOOKUP(A118,'5. OTROS RESULTADOS'!D55:E199,2,0)</f>
        <v>0</v>
      </c>
    </row>
    <row r="119" spans="1:3">
      <c r="A119" s="10" t="s">
        <v>2697</v>
      </c>
      <c r="B119">
        <v>2019</v>
      </c>
      <c r="C119" s="18">
        <f>VLOOKUP(A119,'5. OTROS RESULTADOS'!D56:E200,2,0)</f>
        <v>0</v>
      </c>
    </row>
    <row r="120" spans="1:3">
      <c r="A120" s="10" t="s">
        <v>2698</v>
      </c>
      <c r="B120">
        <v>2020</v>
      </c>
      <c r="C120" s="18">
        <f>VLOOKUP(A120,'5. OTROS RESULTADOS'!D57:E201,2,0)</f>
        <v>0</v>
      </c>
    </row>
    <row r="121" spans="1:3">
      <c r="A121" s="10" t="s">
        <v>2699</v>
      </c>
      <c r="B121">
        <v>2021</v>
      </c>
      <c r="C121" s="18">
        <f>VLOOKUP(A121,'5. OTROS RESULTADOS'!D58:E202,2,0)</f>
        <v>0</v>
      </c>
    </row>
    <row r="122" spans="1:3">
      <c r="A122" s="10" t="s">
        <v>2700</v>
      </c>
      <c r="B122">
        <v>2022</v>
      </c>
      <c r="C122" s="18">
        <f>VLOOKUP(A122,'5. OTROS RESULTADOS'!D59:E203,2,0)</f>
        <v>0</v>
      </c>
    </row>
    <row r="123" spans="1:3">
      <c r="A123" s="10" t="s">
        <v>2701</v>
      </c>
      <c r="B123">
        <v>2018</v>
      </c>
      <c r="C123" s="18">
        <f>VLOOKUP(A123,'5. OTROS RESULTADOS'!D60:E204,2,0)</f>
        <v>0</v>
      </c>
    </row>
    <row r="124" spans="1:3">
      <c r="A124" s="10" t="s">
        <v>2702</v>
      </c>
      <c r="B124">
        <v>2019</v>
      </c>
      <c r="C124" s="18">
        <f>VLOOKUP(A124,'5. OTROS RESULTADOS'!D61:E205,2,0)</f>
        <v>0</v>
      </c>
    </row>
    <row r="125" spans="1:3">
      <c r="A125" s="10" t="s">
        <v>2703</v>
      </c>
      <c r="B125">
        <v>2020</v>
      </c>
      <c r="C125" s="18">
        <f>VLOOKUP(A125,'5. OTROS RESULTADOS'!D62:E206,2,0)</f>
        <v>0</v>
      </c>
    </row>
    <row r="126" spans="1:3">
      <c r="A126" s="10" t="s">
        <v>2704</v>
      </c>
      <c r="B126">
        <v>2021</v>
      </c>
      <c r="C126" s="18">
        <f>VLOOKUP(A126,'5. OTROS RESULTADOS'!D63:E207,2,0)</f>
        <v>0</v>
      </c>
    </row>
    <row r="127" spans="1:3">
      <c r="A127" s="10" t="s">
        <v>2705</v>
      </c>
      <c r="B127">
        <v>2022</v>
      </c>
      <c r="C127" s="18">
        <f>VLOOKUP(A127,'5. OTROS RESULTADOS'!D64:E208,2,0)</f>
        <v>0</v>
      </c>
    </row>
    <row r="128" spans="1:3">
      <c r="A128" s="10" t="s">
        <v>2706</v>
      </c>
      <c r="B128">
        <v>2018</v>
      </c>
      <c r="C128" s="18">
        <f>VLOOKUP(A128,'5. OTROS RESULTADOS'!D65:E209,2,0)</f>
        <v>0</v>
      </c>
    </row>
    <row r="129" spans="1:3">
      <c r="A129" s="10" t="s">
        <v>2707</v>
      </c>
      <c r="B129">
        <v>2019</v>
      </c>
      <c r="C129" s="18">
        <f>VLOOKUP(A129,'5. OTROS RESULTADOS'!D66:E210,2,0)</f>
        <v>0</v>
      </c>
    </row>
    <row r="130" spans="1:3">
      <c r="A130" s="10" t="s">
        <v>2708</v>
      </c>
      <c r="B130">
        <v>2020</v>
      </c>
      <c r="C130" s="18">
        <f>VLOOKUP(A130,'5. OTROS RESULTADOS'!D67:E211,2,0)</f>
        <v>0</v>
      </c>
    </row>
    <row r="131" spans="1:3">
      <c r="A131" s="10" t="s">
        <v>2709</v>
      </c>
      <c r="B131">
        <v>2021</v>
      </c>
      <c r="C131" s="18">
        <f>VLOOKUP(A131,'5. OTROS RESULTADOS'!D68:E212,2,0)</f>
        <v>0</v>
      </c>
    </row>
    <row r="132" spans="1:3">
      <c r="A132" s="10" t="s">
        <v>2710</v>
      </c>
      <c r="B132">
        <v>2022</v>
      </c>
      <c r="C132" s="18">
        <f>VLOOKUP(A132,'5. OTROS RESULTADOS'!D69:E213,2,0)</f>
        <v>0</v>
      </c>
    </row>
    <row r="133" spans="1:3">
      <c r="A133" s="10" t="s">
        <v>2711</v>
      </c>
      <c r="B133">
        <v>2018</v>
      </c>
      <c r="C133" s="18">
        <f>VLOOKUP(A133,'5. OTROS RESULTADOS'!F10:G140,2,0)</f>
        <v>0</v>
      </c>
    </row>
    <row r="134" spans="1:3">
      <c r="A134" s="10" t="s">
        <v>2712</v>
      </c>
      <c r="B134">
        <v>2019</v>
      </c>
      <c r="C134" s="18">
        <f>VLOOKUP(A134,'5. OTROS RESULTADOS'!F11:G141,2,0)</f>
        <v>0</v>
      </c>
    </row>
    <row r="135" spans="1:3">
      <c r="A135" s="10" t="s">
        <v>2713</v>
      </c>
      <c r="B135">
        <v>2020</v>
      </c>
      <c r="C135" s="18">
        <f>VLOOKUP(A135,'5. OTROS RESULTADOS'!F12:G142,2,0)</f>
        <v>0</v>
      </c>
    </row>
    <row r="136" spans="1:3">
      <c r="A136" s="10" t="s">
        <v>2714</v>
      </c>
      <c r="B136">
        <v>2021</v>
      </c>
      <c r="C136" s="18">
        <f>VLOOKUP(A136,'5. OTROS RESULTADOS'!F13:G143,2,0)</f>
        <v>0</v>
      </c>
    </row>
    <row r="137" spans="1:3">
      <c r="A137" s="10" t="s">
        <v>2715</v>
      </c>
      <c r="B137">
        <v>2022</v>
      </c>
      <c r="C137" s="18">
        <f>VLOOKUP(A137,'5. OTROS RESULTADOS'!F14:G144,2,0)</f>
        <v>0</v>
      </c>
    </row>
    <row r="138" spans="1:3">
      <c r="A138" s="10" t="s">
        <v>2716</v>
      </c>
      <c r="B138">
        <v>2018</v>
      </c>
      <c r="C138" s="18">
        <f>VLOOKUP(A138,'5. OTROS RESULTADOS'!F15:G145,2,0)</f>
        <v>0</v>
      </c>
    </row>
    <row r="139" spans="1:3">
      <c r="A139" s="10" t="s">
        <v>2717</v>
      </c>
      <c r="B139">
        <v>2019</v>
      </c>
      <c r="C139" s="18">
        <f>VLOOKUP(A139,'5. OTROS RESULTADOS'!F16:G146,2,0)</f>
        <v>0</v>
      </c>
    </row>
    <row r="140" spans="1:3">
      <c r="A140" s="10" t="s">
        <v>2718</v>
      </c>
      <c r="B140">
        <v>2020</v>
      </c>
      <c r="C140" s="18">
        <f>VLOOKUP(A140,'5. OTROS RESULTADOS'!F17:G147,2,0)</f>
        <v>0</v>
      </c>
    </row>
    <row r="141" spans="1:3">
      <c r="A141" s="10" t="s">
        <v>2719</v>
      </c>
      <c r="B141">
        <v>2021</v>
      </c>
      <c r="C141" s="18">
        <f>VLOOKUP(A141,'5. OTROS RESULTADOS'!F18:G148,2,0)</f>
        <v>0</v>
      </c>
    </row>
    <row r="142" spans="1:3">
      <c r="A142" s="10" t="s">
        <v>2720</v>
      </c>
      <c r="B142">
        <v>2022</v>
      </c>
      <c r="C142" s="18">
        <f>VLOOKUP(A142,'5. OTROS RESULTADOS'!F19:G149,2,0)</f>
        <v>0</v>
      </c>
    </row>
    <row r="143" spans="1:3">
      <c r="A143" s="10" t="s">
        <v>2721</v>
      </c>
      <c r="B143">
        <v>2018</v>
      </c>
      <c r="C143" s="18">
        <f>VLOOKUP(A143,'5. OTROS RESULTADOS'!F20:G150,2,0)</f>
        <v>0</v>
      </c>
    </row>
    <row r="144" spans="1:3">
      <c r="A144" s="10" t="s">
        <v>2722</v>
      </c>
      <c r="B144">
        <v>2018</v>
      </c>
      <c r="C144" s="18">
        <f>VLOOKUP(A144,'5. OTROS RESULTADOS'!F21:G151,2,0)</f>
        <v>0</v>
      </c>
    </row>
    <row r="145" spans="1:3">
      <c r="A145" s="10" t="s">
        <v>2723</v>
      </c>
      <c r="B145">
        <v>2018</v>
      </c>
      <c r="C145" s="18">
        <f>VLOOKUP(A145,'5. OTROS RESULTADOS'!F22:G152,2,0)</f>
        <v>0</v>
      </c>
    </row>
    <row r="146" spans="1:3">
      <c r="A146" s="10" t="s">
        <v>2724</v>
      </c>
      <c r="B146">
        <v>2019</v>
      </c>
      <c r="C146" s="18">
        <f>VLOOKUP(A146,'5. OTROS RESULTADOS'!F23:G153,2,0)</f>
        <v>0</v>
      </c>
    </row>
    <row r="147" spans="1:3">
      <c r="A147" s="10" t="s">
        <v>2725</v>
      </c>
      <c r="B147">
        <v>2019</v>
      </c>
      <c r="C147" s="18">
        <f>VLOOKUP(A147,'5. OTROS RESULTADOS'!F24:G154,2,0)</f>
        <v>0</v>
      </c>
    </row>
    <row r="148" spans="1:3">
      <c r="A148" s="10" t="s">
        <v>2726</v>
      </c>
      <c r="B148">
        <v>2019</v>
      </c>
      <c r="C148" s="18">
        <f>VLOOKUP(A148,'5. OTROS RESULTADOS'!F25:G155,2,0)</f>
        <v>0</v>
      </c>
    </row>
    <row r="149" spans="1:3">
      <c r="A149" s="10" t="s">
        <v>2727</v>
      </c>
      <c r="B149">
        <v>2020</v>
      </c>
      <c r="C149" s="18">
        <f>VLOOKUP(A149,'5. OTROS RESULTADOS'!F26:G156,2,0)</f>
        <v>0</v>
      </c>
    </row>
    <row r="150" spans="1:3">
      <c r="A150" s="10" t="s">
        <v>2728</v>
      </c>
      <c r="B150">
        <v>2020</v>
      </c>
      <c r="C150" s="18">
        <f>VLOOKUP(A150,'5. OTROS RESULTADOS'!F27:G157,2,0)</f>
        <v>0</v>
      </c>
    </row>
    <row r="151" spans="1:3">
      <c r="A151" s="10" t="s">
        <v>2729</v>
      </c>
      <c r="B151">
        <v>2020</v>
      </c>
      <c r="C151" s="18">
        <f>VLOOKUP(A151,'5. OTROS RESULTADOS'!F28:G158,2,0)</f>
        <v>0</v>
      </c>
    </row>
    <row r="152" spans="1:3">
      <c r="A152" s="10" t="s">
        <v>2730</v>
      </c>
      <c r="B152">
        <v>2021</v>
      </c>
      <c r="C152" s="18">
        <f>VLOOKUP(A152,'5. OTROS RESULTADOS'!F29:G159,2,0)</f>
        <v>0</v>
      </c>
    </row>
    <row r="153" spans="1:3">
      <c r="A153" s="10" t="s">
        <v>2731</v>
      </c>
      <c r="B153">
        <v>2021</v>
      </c>
      <c r="C153" s="18">
        <f>VLOOKUP(A153,'5. OTROS RESULTADOS'!F30:G160,2,0)</f>
        <v>0</v>
      </c>
    </row>
    <row r="154" spans="1:3">
      <c r="A154" s="10" t="s">
        <v>2732</v>
      </c>
      <c r="B154">
        <v>2021</v>
      </c>
      <c r="C154" s="18">
        <f>VLOOKUP(A154,'5. OTROS RESULTADOS'!F31:G161,2,0)</f>
        <v>0</v>
      </c>
    </row>
    <row r="155" spans="1:3">
      <c r="A155" s="10" t="s">
        <v>2733</v>
      </c>
      <c r="B155">
        <v>2022</v>
      </c>
      <c r="C155" s="18">
        <f>VLOOKUP(A155,'5. OTROS RESULTADOS'!F32:G162,2,0)</f>
        <v>0</v>
      </c>
    </row>
    <row r="156" spans="1:3">
      <c r="A156" s="10" t="s">
        <v>2734</v>
      </c>
      <c r="B156">
        <v>2022</v>
      </c>
      <c r="C156" s="18">
        <f>VLOOKUP(A156,'5. OTROS RESULTADOS'!F33:G163,2,0)</f>
        <v>0</v>
      </c>
    </row>
    <row r="157" spans="1:3">
      <c r="A157" s="10" t="s">
        <v>2735</v>
      </c>
      <c r="B157">
        <v>2022</v>
      </c>
      <c r="C157" s="18">
        <f>VLOOKUP(A157,'5. OTROS RESULTADOS'!F34:G164,2,0)</f>
        <v>0</v>
      </c>
    </row>
    <row r="158" spans="1:3">
      <c r="A158" s="10" t="s">
        <v>2736</v>
      </c>
      <c r="B158">
        <v>2018</v>
      </c>
      <c r="C158" s="18">
        <f>VLOOKUP(A158,'5. OTROS RESULTADOS'!F35:G165,2,0)</f>
        <v>0</v>
      </c>
    </row>
    <row r="159" spans="1:3">
      <c r="A159" s="10" t="s">
        <v>2737</v>
      </c>
      <c r="B159">
        <v>2019</v>
      </c>
      <c r="C159" s="18">
        <f>VLOOKUP(A159,'5. OTROS RESULTADOS'!F36:G166,2,0)</f>
        <v>0</v>
      </c>
    </row>
    <row r="160" spans="1:3">
      <c r="A160" s="10" t="s">
        <v>2738</v>
      </c>
      <c r="B160">
        <v>2020</v>
      </c>
      <c r="C160" s="18">
        <f>VLOOKUP(A160,'5. OTROS RESULTADOS'!F37:G167,2,0)</f>
        <v>0</v>
      </c>
    </row>
    <row r="161" spans="1:3">
      <c r="A161" s="10" t="s">
        <v>2739</v>
      </c>
      <c r="B161">
        <v>2021</v>
      </c>
      <c r="C161" s="18">
        <f>VLOOKUP(A161,'5. OTROS RESULTADOS'!F38:G168,2,0)</f>
        <v>0</v>
      </c>
    </row>
    <row r="162" spans="1:3">
      <c r="A162" s="10" t="s">
        <v>2740</v>
      </c>
      <c r="B162">
        <v>2022</v>
      </c>
      <c r="C162" s="18">
        <f>VLOOKUP(A162,'5. OTROS RESULTADOS'!F39:G169,2,0)</f>
        <v>0</v>
      </c>
    </row>
    <row r="163" spans="1:3">
      <c r="A163" s="10" t="s">
        <v>2741</v>
      </c>
      <c r="B163">
        <v>2018</v>
      </c>
      <c r="C163" s="18">
        <f>VLOOKUP(A163,'5. OTROS RESULTADOS'!F40:G170,2,0)</f>
        <v>0</v>
      </c>
    </row>
    <row r="164" spans="1:3">
      <c r="A164" s="10" t="s">
        <v>2742</v>
      </c>
      <c r="B164">
        <v>2019</v>
      </c>
      <c r="C164" s="18">
        <f>VLOOKUP(A164,'5. OTROS RESULTADOS'!F41:G171,2,0)</f>
        <v>0</v>
      </c>
    </row>
    <row r="165" spans="1:3">
      <c r="A165" s="10" t="s">
        <v>2743</v>
      </c>
      <c r="B165">
        <v>2020</v>
      </c>
      <c r="C165" s="18">
        <f>VLOOKUP(A165,'5. OTROS RESULTADOS'!F42:G172,2,0)</f>
        <v>0</v>
      </c>
    </row>
    <row r="166" spans="1:3">
      <c r="A166" s="10" t="s">
        <v>2744</v>
      </c>
      <c r="B166">
        <v>2021</v>
      </c>
      <c r="C166" s="18">
        <f>VLOOKUP(A166,'5. OTROS RESULTADOS'!F43:G173,2,0)</f>
        <v>0</v>
      </c>
    </row>
    <row r="167" spans="1:3">
      <c r="A167" s="10" t="s">
        <v>2745</v>
      </c>
      <c r="B167">
        <v>2022</v>
      </c>
      <c r="C167" s="18">
        <f>VLOOKUP(A167,'5. OTROS RESULTADOS'!F44:G174,2,0)</f>
        <v>0</v>
      </c>
    </row>
    <row r="168" spans="1:3">
      <c r="A168" s="10" t="s">
        <v>2746</v>
      </c>
      <c r="B168">
        <v>2018</v>
      </c>
      <c r="C168" s="18">
        <f>VLOOKUP(A168,'5. OTROS RESULTADOS'!F45:G175,2,0)</f>
        <v>0</v>
      </c>
    </row>
    <row r="169" spans="1:3">
      <c r="A169" s="10" t="s">
        <v>2747</v>
      </c>
      <c r="B169">
        <v>2019</v>
      </c>
      <c r="C169" s="18">
        <f>VLOOKUP(A169,'5. OTROS RESULTADOS'!F46:G176,2,0)</f>
        <v>0</v>
      </c>
    </row>
    <row r="170" spans="1:3">
      <c r="A170" s="10" t="s">
        <v>2748</v>
      </c>
      <c r="B170">
        <v>2020</v>
      </c>
      <c r="C170" s="18">
        <f>VLOOKUP(A170,'5. OTROS RESULTADOS'!F47:G177,2,0)</f>
        <v>0</v>
      </c>
    </row>
    <row r="171" spans="1:3">
      <c r="A171" s="10" t="s">
        <v>2749</v>
      </c>
      <c r="B171">
        <v>2021</v>
      </c>
      <c r="C171" s="18">
        <f>VLOOKUP(A171,'5. OTROS RESULTADOS'!F48:G178,2,0)</f>
        <v>0</v>
      </c>
    </row>
    <row r="172" spans="1:3">
      <c r="A172" s="10" t="s">
        <v>2750</v>
      </c>
      <c r="B172">
        <v>2022</v>
      </c>
      <c r="C172" s="18">
        <f>VLOOKUP(A172,'5. OTROS RESULTADOS'!F49:G179,2,0)</f>
        <v>0</v>
      </c>
    </row>
    <row r="173" spans="1:3">
      <c r="A173" s="10" t="s">
        <v>2751</v>
      </c>
      <c r="B173">
        <v>2018</v>
      </c>
      <c r="C173" s="18">
        <f>VLOOKUP(A173,'5. OTROS RESULTADOS'!F50:G180,2,0)</f>
        <v>0</v>
      </c>
    </row>
    <row r="174" spans="1:3">
      <c r="A174" s="10" t="s">
        <v>2752</v>
      </c>
      <c r="B174">
        <v>2019</v>
      </c>
      <c r="C174" s="18">
        <f>VLOOKUP(A174,'5. OTROS RESULTADOS'!F51:G181,2,0)</f>
        <v>0</v>
      </c>
    </row>
    <row r="175" spans="1:3">
      <c r="A175" s="10" t="s">
        <v>2753</v>
      </c>
      <c r="B175">
        <v>2020</v>
      </c>
      <c r="C175" s="18">
        <f>VLOOKUP(A175,'5. OTROS RESULTADOS'!F52:G182,2,0)</f>
        <v>0</v>
      </c>
    </row>
    <row r="176" spans="1:3">
      <c r="A176" s="10" t="s">
        <v>2754</v>
      </c>
      <c r="B176">
        <v>2021</v>
      </c>
      <c r="C176" s="18">
        <f>VLOOKUP(A176,'5. OTROS RESULTADOS'!F53:G183,2,0)</f>
        <v>0</v>
      </c>
    </row>
    <row r="177" spans="1:3">
      <c r="A177" s="10" t="s">
        <v>2755</v>
      </c>
      <c r="B177">
        <v>2022</v>
      </c>
      <c r="C177" s="18">
        <f>VLOOKUP(A177,'5. OTROS RESULTADOS'!F54:G184,2,0)</f>
        <v>0</v>
      </c>
    </row>
    <row r="178" spans="1:3">
      <c r="A178" s="10" t="s">
        <v>2756</v>
      </c>
      <c r="B178">
        <v>2018</v>
      </c>
      <c r="C178" s="18">
        <f>VLOOKUP(A178,'5. OTROS RESULTADOS'!F55:G185,2,0)</f>
        <v>0</v>
      </c>
    </row>
    <row r="179" spans="1:3">
      <c r="A179" s="10" t="s">
        <v>2757</v>
      </c>
      <c r="B179">
        <v>2019</v>
      </c>
      <c r="C179" s="18">
        <f>VLOOKUP(A179,'5. OTROS RESULTADOS'!F56:G186,2,0)</f>
        <v>0</v>
      </c>
    </row>
    <row r="180" spans="1:3">
      <c r="A180" s="10" t="s">
        <v>2758</v>
      </c>
      <c r="B180">
        <v>2020</v>
      </c>
      <c r="C180" s="18">
        <f>VLOOKUP(A180,'5. OTROS RESULTADOS'!F57:G187,2,0)</f>
        <v>0</v>
      </c>
    </row>
    <row r="181" spans="1:3">
      <c r="A181" s="10" t="s">
        <v>2759</v>
      </c>
      <c r="B181">
        <v>2021</v>
      </c>
      <c r="C181" s="18">
        <f>VLOOKUP(A181,'5. OTROS RESULTADOS'!F58:G188,2,0)</f>
        <v>0</v>
      </c>
    </row>
    <row r="182" spans="1:3">
      <c r="A182" s="10" t="s">
        <v>2760</v>
      </c>
      <c r="B182">
        <v>2022</v>
      </c>
      <c r="C182" s="18">
        <f>VLOOKUP(A182,'5. OTROS RESULTADOS'!F59:G189,2,0)</f>
        <v>0</v>
      </c>
    </row>
    <row r="183" spans="1:3">
      <c r="A183" s="10" t="s">
        <v>2761</v>
      </c>
      <c r="B183">
        <v>2018</v>
      </c>
      <c r="C183" s="18">
        <f>VLOOKUP(A183,'5. OTROS RESULTADOS'!F60:G190,2,0)</f>
        <v>0</v>
      </c>
    </row>
    <row r="184" spans="1:3">
      <c r="A184" s="10" t="s">
        <v>2762</v>
      </c>
      <c r="B184">
        <v>2019</v>
      </c>
      <c r="C184" s="18">
        <f>VLOOKUP(A184,'5. OTROS RESULTADOS'!F61:G191,2,0)</f>
        <v>0</v>
      </c>
    </row>
    <row r="185" spans="1:3">
      <c r="A185" s="10" t="s">
        <v>2763</v>
      </c>
      <c r="B185">
        <v>2020</v>
      </c>
      <c r="C185" s="18">
        <f>VLOOKUP(A185,'5. OTROS RESULTADOS'!F62:G192,2,0)</f>
        <v>0</v>
      </c>
    </row>
    <row r="186" spans="1:3">
      <c r="A186" s="10" t="s">
        <v>2764</v>
      </c>
      <c r="B186">
        <v>2021</v>
      </c>
      <c r="C186" s="18">
        <f>VLOOKUP(A186,'5. OTROS RESULTADOS'!F63:G193,2,0)</f>
        <v>0</v>
      </c>
    </row>
    <row r="187" spans="1:3">
      <c r="A187" s="10" t="s">
        <v>2765</v>
      </c>
      <c r="B187">
        <v>2022</v>
      </c>
      <c r="C187" s="18">
        <f>VLOOKUP(A187,'5. OTROS RESULTADOS'!F64:G194,2,0)</f>
        <v>0</v>
      </c>
    </row>
    <row r="188" spans="1:3">
      <c r="A188" s="10" t="s">
        <v>2766</v>
      </c>
      <c r="B188">
        <v>2018</v>
      </c>
      <c r="C188" s="18">
        <f>VLOOKUP(A188,'5. OTROS RESULTADOS'!H10:I64,2,0)</f>
        <v>0</v>
      </c>
    </row>
    <row r="189" spans="1:3">
      <c r="A189" s="10" t="s">
        <v>2767</v>
      </c>
      <c r="B189">
        <v>2019</v>
      </c>
      <c r="C189" s="18">
        <f>VLOOKUP(A189,'5. OTROS RESULTADOS'!H11:I65,2,0)</f>
        <v>0</v>
      </c>
    </row>
    <row r="190" spans="1:3">
      <c r="A190" s="10" t="s">
        <v>2768</v>
      </c>
      <c r="B190">
        <v>2020</v>
      </c>
      <c r="C190" s="18">
        <f>VLOOKUP(A190,'5. OTROS RESULTADOS'!H12:I66,2,0)</f>
        <v>0</v>
      </c>
    </row>
    <row r="191" spans="1:3">
      <c r="A191" s="10" t="s">
        <v>2769</v>
      </c>
      <c r="B191">
        <v>2021</v>
      </c>
      <c r="C191" s="18">
        <f>VLOOKUP(A191,'5. OTROS RESULTADOS'!H13:I67,2,0)</f>
        <v>0</v>
      </c>
    </row>
    <row r="192" spans="1:3">
      <c r="A192" s="10" t="s">
        <v>2770</v>
      </c>
      <c r="B192">
        <v>2022</v>
      </c>
      <c r="C192" s="18">
        <f>VLOOKUP(A192,'5. OTROS RESULTADOS'!H14:I68,2,0)</f>
        <v>0</v>
      </c>
    </row>
    <row r="193" spans="1:3">
      <c r="A193" s="10" t="s">
        <v>2771</v>
      </c>
      <c r="B193">
        <v>2018</v>
      </c>
      <c r="C193" s="18">
        <f>VLOOKUP(A193,'5. OTROS RESULTADOS'!H15:I69,2,0)</f>
        <v>0</v>
      </c>
    </row>
    <row r="194" spans="1:3">
      <c r="A194" s="10" t="s">
        <v>2772</v>
      </c>
      <c r="B194">
        <v>2019</v>
      </c>
      <c r="C194" s="18">
        <f>VLOOKUP(A194,'5. OTROS RESULTADOS'!H16:I70,2,0)</f>
        <v>0</v>
      </c>
    </row>
    <row r="195" spans="1:3">
      <c r="A195" s="10" t="s">
        <v>2773</v>
      </c>
      <c r="B195">
        <v>2020</v>
      </c>
      <c r="C195" s="18">
        <f>VLOOKUP(A195,'5. OTROS RESULTADOS'!H17:I71,2,0)</f>
        <v>0</v>
      </c>
    </row>
    <row r="196" spans="1:3">
      <c r="A196" s="10" t="s">
        <v>2774</v>
      </c>
      <c r="B196">
        <v>2021</v>
      </c>
      <c r="C196" s="18">
        <f>VLOOKUP(A196,'5. OTROS RESULTADOS'!H18:I72,2,0)</f>
        <v>0</v>
      </c>
    </row>
    <row r="197" spans="1:3">
      <c r="A197" s="10" t="s">
        <v>2775</v>
      </c>
      <c r="B197">
        <v>2022</v>
      </c>
      <c r="C197" s="18">
        <f>VLOOKUP(A197,'5. OTROS RESULTADOS'!H19:I73,2,0)</f>
        <v>0</v>
      </c>
    </row>
    <row r="198" spans="1:3">
      <c r="A198" s="10" t="s">
        <v>2776</v>
      </c>
      <c r="B198">
        <v>2018</v>
      </c>
      <c r="C198" s="18">
        <f>VLOOKUP(A198,'5. OTROS RESULTADOS'!H20:I74,2,0)</f>
        <v>0</v>
      </c>
    </row>
    <row r="199" spans="1:3">
      <c r="A199" s="10" t="s">
        <v>2777</v>
      </c>
      <c r="B199">
        <v>2018</v>
      </c>
      <c r="C199" s="18">
        <f>VLOOKUP(A199,'5. OTROS RESULTADOS'!H21:I75,2,0)</f>
        <v>0</v>
      </c>
    </row>
    <row r="200" spans="1:3">
      <c r="A200" s="10" t="s">
        <v>2778</v>
      </c>
      <c r="B200">
        <v>2018</v>
      </c>
      <c r="C200" s="18">
        <f>VLOOKUP(A200,'5. OTROS RESULTADOS'!H22:I76,2,0)</f>
        <v>0</v>
      </c>
    </row>
    <row r="201" spans="1:3">
      <c r="A201" s="10" t="s">
        <v>2779</v>
      </c>
      <c r="B201">
        <v>2019</v>
      </c>
      <c r="C201" s="18">
        <f>VLOOKUP(A201,'5. OTROS RESULTADOS'!H23:I77,2,0)</f>
        <v>0</v>
      </c>
    </row>
    <row r="202" spans="1:3">
      <c r="A202" s="10" t="s">
        <v>2780</v>
      </c>
      <c r="B202">
        <v>2019</v>
      </c>
      <c r="C202" s="18">
        <f>VLOOKUP(A202,'5. OTROS RESULTADOS'!H24:I78,2,0)</f>
        <v>0</v>
      </c>
    </row>
    <row r="203" spans="1:3">
      <c r="A203" s="10" t="s">
        <v>2781</v>
      </c>
      <c r="B203">
        <v>2019</v>
      </c>
      <c r="C203" s="18">
        <f>VLOOKUP(A203,'5. OTROS RESULTADOS'!H25:I79,2,0)</f>
        <v>0</v>
      </c>
    </row>
    <row r="204" spans="1:3">
      <c r="A204" s="10" t="s">
        <v>2782</v>
      </c>
      <c r="B204">
        <v>2020</v>
      </c>
      <c r="C204" s="18">
        <f>VLOOKUP(A204,'5. OTROS RESULTADOS'!H26:I80,2,0)</f>
        <v>0</v>
      </c>
    </row>
    <row r="205" spans="1:3">
      <c r="A205" s="10" t="s">
        <v>2783</v>
      </c>
      <c r="B205">
        <v>2020</v>
      </c>
      <c r="C205" s="18">
        <f>VLOOKUP(A205,'5. OTROS RESULTADOS'!H27:I81,2,0)</f>
        <v>0</v>
      </c>
    </row>
    <row r="206" spans="1:3">
      <c r="A206" s="10" t="s">
        <v>2784</v>
      </c>
      <c r="B206">
        <v>2020</v>
      </c>
      <c r="C206" s="18">
        <f>VLOOKUP(A206,'5. OTROS RESULTADOS'!H28:I82,2,0)</f>
        <v>0</v>
      </c>
    </row>
    <row r="207" spans="1:3">
      <c r="A207" s="10" t="s">
        <v>2788</v>
      </c>
      <c r="B207">
        <v>2021</v>
      </c>
      <c r="C207" s="18">
        <f>VLOOKUP(A207,'5. OTROS RESULTADOS'!H29:I83,2,0)</f>
        <v>0</v>
      </c>
    </row>
    <row r="208" spans="1:3">
      <c r="A208" s="10" t="s">
        <v>2789</v>
      </c>
      <c r="B208">
        <v>2021</v>
      </c>
      <c r="C208" s="18">
        <f>VLOOKUP(A208,'5. OTROS RESULTADOS'!H30:I84,2,0)</f>
        <v>0</v>
      </c>
    </row>
    <row r="209" spans="1:3">
      <c r="A209" s="10" t="s">
        <v>2790</v>
      </c>
      <c r="B209">
        <v>2021</v>
      </c>
      <c r="C209" s="18">
        <f>VLOOKUP(A209,'5. OTROS RESULTADOS'!H31:I85,2,0)</f>
        <v>0</v>
      </c>
    </row>
    <row r="210" spans="1:3">
      <c r="A210" s="10" t="s">
        <v>2791</v>
      </c>
      <c r="B210">
        <v>2022</v>
      </c>
      <c r="C210" s="18">
        <f>VLOOKUP(A210,'5. OTROS RESULTADOS'!H32:I86,2,0)</f>
        <v>0</v>
      </c>
    </row>
    <row r="211" spans="1:3">
      <c r="A211" s="10" t="s">
        <v>2792</v>
      </c>
      <c r="B211">
        <v>2022</v>
      </c>
      <c r="C211" s="18">
        <f>VLOOKUP(A211,'5. OTROS RESULTADOS'!H33:I87,2,0)</f>
        <v>0</v>
      </c>
    </row>
    <row r="212" spans="1:3">
      <c r="A212" s="10" t="s">
        <v>2793</v>
      </c>
      <c r="B212">
        <v>2022</v>
      </c>
      <c r="C212" s="18">
        <f>VLOOKUP(A212,'5. OTROS RESULTADOS'!H34:I88,2,0)</f>
        <v>0</v>
      </c>
    </row>
  </sheetData>
  <sheetProtection algorithmName="SHA-512" hashValue="/HW1jm82rF7iX3ORuVsJt81oLWsNfnF1NBbNJsr3lBp2prKn+bugUQ1RzzY5fhmeStg0Y5GQyuBD1Y3+BDMNpg==" saltValue="5FYyNEex0m2/9SvWCY1l+Q==" spinCount="100000" sheet="1" objects="1" scenarios="1" formatCells="0" formatColumns="0" formatRows="0"/>
  <conditionalFormatting sqref="A1:A71 A73:A1048576">
    <cfRule type="duplicateValues" dxfId="0" priority="3"/>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58"/>
  <sheetViews>
    <sheetView workbookViewId="0"/>
  </sheetViews>
  <sheetFormatPr baseColWidth="10" defaultRowHeight="18.75"/>
  <cols>
    <col min="1" max="1" width="4.54296875" style="52" bestFit="1" customWidth="1"/>
    <col min="2" max="2" width="5.1796875" style="52" bestFit="1" customWidth="1"/>
    <col min="3" max="3" width="4.81640625" style="52" bestFit="1" customWidth="1"/>
    <col min="4" max="5" width="13.1796875" style="52" customWidth="1"/>
    <col min="6" max="6" width="14.54296875" style="52" bestFit="1" customWidth="1"/>
    <col min="7" max="8" width="13.36328125" style="52" customWidth="1"/>
    <col min="9" max="16384" width="10.90625" style="52"/>
  </cols>
  <sheetData>
    <row r="1" spans="1:10" s="50" customFormat="1">
      <c r="A1" s="50" t="s">
        <v>38</v>
      </c>
      <c r="B1" s="50" t="s">
        <v>39</v>
      </c>
      <c r="C1" s="50" t="s">
        <v>42</v>
      </c>
      <c r="D1" s="50" t="s">
        <v>44</v>
      </c>
      <c r="E1" s="50" t="s">
        <v>113</v>
      </c>
      <c r="F1" s="50" t="s">
        <v>114</v>
      </c>
      <c r="G1" s="50" t="s">
        <v>115</v>
      </c>
      <c r="H1" s="50" t="s">
        <v>2434</v>
      </c>
      <c r="I1" s="50" t="s">
        <v>2450</v>
      </c>
      <c r="J1" s="50" t="s">
        <v>2454</v>
      </c>
    </row>
    <row r="2" spans="1:10">
      <c r="A2" s="51">
        <v>0</v>
      </c>
      <c r="B2" s="52" t="s">
        <v>40</v>
      </c>
      <c r="C2" s="52">
        <v>2017</v>
      </c>
      <c r="D2" s="52" t="s">
        <v>45</v>
      </c>
      <c r="E2" s="52" t="s">
        <v>81</v>
      </c>
      <c r="F2" s="53">
        <v>1</v>
      </c>
      <c r="G2" s="54" t="s">
        <v>45</v>
      </c>
      <c r="H2" s="54" t="s">
        <v>2416</v>
      </c>
      <c r="I2" s="52" t="s">
        <v>2451</v>
      </c>
      <c r="J2" s="52" t="s">
        <v>2455</v>
      </c>
    </row>
    <row r="3" spans="1:10">
      <c r="A3" s="51">
        <v>0.1</v>
      </c>
      <c r="B3" s="52" t="s">
        <v>41</v>
      </c>
      <c r="C3" s="52">
        <v>2018</v>
      </c>
      <c r="D3" s="52" t="s">
        <v>46</v>
      </c>
      <c r="E3" s="52" t="s">
        <v>82</v>
      </c>
      <c r="F3" s="53">
        <v>1</v>
      </c>
      <c r="G3" s="54" t="s">
        <v>116</v>
      </c>
      <c r="H3" s="54" t="s">
        <v>2417</v>
      </c>
      <c r="I3" s="52" t="s">
        <v>2453</v>
      </c>
      <c r="J3" s="52" t="s">
        <v>2456</v>
      </c>
    </row>
    <row r="4" spans="1:10">
      <c r="A4" s="51">
        <v>0.2</v>
      </c>
      <c r="C4" s="52">
        <v>2019</v>
      </c>
      <c r="D4" s="52" t="s">
        <v>47</v>
      </c>
      <c r="E4" s="52" t="s">
        <v>83</v>
      </c>
      <c r="F4" s="53">
        <v>1</v>
      </c>
      <c r="G4" s="54" t="s">
        <v>117</v>
      </c>
      <c r="H4" s="54" t="s">
        <v>2418</v>
      </c>
      <c r="I4" s="52" t="s">
        <v>2452</v>
      </c>
    </row>
    <row r="5" spans="1:10">
      <c r="A5" s="51">
        <v>0.3</v>
      </c>
      <c r="D5" s="52" t="s">
        <v>48</v>
      </c>
      <c r="E5" s="52" t="s">
        <v>84</v>
      </c>
      <c r="F5" s="53">
        <v>1</v>
      </c>
      <c r="G5" s="54" t="s">
        <v>118</v>
      </c>
      <c r="H5" s="54" t="s">
        <v>2419</v>
      </c>
    </row>
    <row r="6" spans="1:10">
      <c r="A6" s="51">
        <v>0.4</v>
      </c>
      <c r="D6" s="52" t="s">
        <v>49</v>
      </c>
      <c r="E6" s="52" t="s">
        <v>85</v>
      </c>
      <c r="F6" s="53">
        <v>1</v>
      </c>
      <c r="G6" s="54" t="s">
        <v>119</v>
      </c>
      <c r="H6" s="54" t="s">
        <v>2420</v>
      </c>
    </row>
    <row r="7" spans="1:10">
      <c r="A7" s="51">
        <v>0.5</v>
      </c>
      <c r="D7" s="52" t="s">
        <v>50</v>
      </c>
      <c r="E7" s="52" t="s">
        <v>86</v>
      </c>
      <c r="F7" s="53">
        <v>1</v>
      </c>
      <c r="G7" s="54" t="s">
        <v>120</v>
      </c>
      <c r="H7" s="54" t="s">
        <v>2421</v>
      </c>
    </row>
    <row r="8" spans="1:10">
      <c r="A8" s="51">
        <v>0.6</v>
      </c>
      <c r="D8" s="52" t="s">
        <v>51</v>
      </c>
      <c r="E8" s="52" t="s">
        <v>87</v>
      </c>
      <c r="F8" s="53">
        <v>1</v>
      </c>
      <c r="G8" s="54" t="s">
        <v>121</v>
      </c>
      <c r="H8" s="54" t="s">
        <v>2422</v>
      </c>
    </row>
    <row r="9" spans="1:10">
      <c r="A9" s="51">
        <v>0.7</v>
      </c>
      <c r="D9" s="52" t="s">
        <v>52</v>
      </c>
      <c r="E9" s="52" t="s">
        <v>88</v>
      </c>
      <c r="F9" s="53">
        <v>1</v>
      </c>
      <c r="G9" s="54" t="s">
        <v>122</v>
      </c>
      <c r="H9" s="54" t="s">
        <v>2423</v>
      </c>
    </row>
    <row r="10" spans="1:10">
      <c r="A10" s="51">
        <v>0.8</v>
      </c>
      <c r="D10" s="52" t="s">
        <v>2587</v>
      </c>
      <c r="E10" s="52" t="s">
        <v>89</v>
      </c>
      <c r="F10" s="53">
        <v>1</v>
      </c>
      <c r="G10" s="54" t="s">
        <v>123</v>
      </c>
      <c r="H10" s="54" t="s">
        <v>2424</v>
      </c>
    </row>
    <row r="11" spans="1:10">
      <c r="A11" s="51">
        <v>0.9</v>
      </c>
      <c r="D11" s="52" t="s">
        <v>53</v>
      </c>
      <c r="E11" s="52" t="s">
        <v>90</v>
      </c>
      <c r="F11" s="53">
        <v>1</v>
      </c>
      <c r="G11" s="54" t="s">
        <v>124</v>
      </c>
      <c r="H11" s="54" t="s">
        <v>2425</v>
      </c>
    </row>
    <row r="12" spans="1:10">
      <c r="A12" s="51">
        <v>1</v>
      </c>
      <c r="D12" s="52" t="s">
        <v>54</v>
      </c>
      <c r="E12" s="52" t="s">
        <v>91</v>
      </c>
      <c r="F12" s="53">
        <v>1</v>
      </c>
      <c r="G12" s="54" t="s">
        <v>125</v>
      </c>
      <c r="H12" s="54" t="s">
        <v>2426</v>
      </c>
    </row>
    <row r="13" spans="1:10">
      <c r="D13" s="52" t="s">
        <v>55</v>
      </c>
      <c r="E13" s="52" t="s">
        <v>92</v>
      </c>
      <c r="F13" s="53">
        <v>2</v>
      </c>
      <c r="G13" s="54" t="s">
        <v>126</v>
      </c>
      <c r="H13" s="54" t="s">
        <v>2427</v>
      </c>
    </row>
    <row r="14" spans="1:10">
      <c r="D14" s="52" t="s">
        <v>56</v>
      </c>
      <c r="E14" s="52" t="s">
        <v>93</v>
      </c>
      <c r="F14" s="53">
        <v>2</v>
      </c>
      <c r="G14" s="54" t="s">
        <v>127</v>
      </c>
      <c r="H14" s="54" t="s">
        <v>2428</v>
      </c>
    </row>
    <row r="15" spans="1:10">
      <c r="D15" s="52" t="s">
        <v>57</v>
      </c>
      <c r="E15" s="52" t="s">
        <v>94</v>
      </c>
      <c r="F15" s="53">
        <v>2</v>
      </c>
      <c r="G15" s="54" t="s">
        <v>128</v>
      </c>
      <c r="H15" s="54" t="s">
        <v>2429</v>
      </c>
    </row>
    <row r="16" spans="1:10">
      <c r="D16" s="52" t="s">
        <v>58</v>
      </c>
      <c r="E16" s="52" t="s">
        <v>95</v>
      </c>
      <c r="F16" s="53">
        <v>2</v>
      </c>
      <c r="G16" s="54" t="s">
        <v>129</v>
      </c>
      <c r="H16" s="54" t="s">
        <v>2430</v>
      </c>
    </row>
    <row r="17" spans="4:8">
      <c r="D17" s="52" t="s">
        <v>59</v>
      </c>
      <c r="E17" s="52" t="s">
        <v>96</v>
      </c>
      <c r="F17" s="53">
        <v>2</v>
      </c>
      <c r="G17" s="54" t="s">
        <v>130</v>
      </c>
      <c r="H17" s="54" t="s">
        <v>2431</v>
      </c>
    </row>
    <row r="18" spans="4:8">
      <c r="D18" s="52" t="s">
        <v>60</v>
      </c>
      <c r="E18" s="52" t="s">
        <v>97</v>
      </c>
      <c r="F18" s="53">
        <v>3</v>
      </c>
      <c r="G18" s="54" t="s">
        <v>131</v>
      </c>
      <c r="H18" s="54" t="s">
        <v>2432</v>
      </c>
    </row>
    <row r="19" spans="4:8">
      <c r="D19" s="52" t="s">
        <v>61</v>
      </c>
      <c r="E19" s="52" t="s">
        <v>98</v>
      </c>
      <c r="F19" s="53">
        <v>3</v>
      </c>
      <c r="G19" s="54" t="s">
        <v>132</v>
      </c>
      <c r="H19" s="54" t="s">
        <v>2433</v>
      </c>
    </row>
    <row r="20" spans="4:8">
      <c r="D20" s="52" t="s">
        <v>62</v>
      </c>
      <c r="E20" s="52" t="s">
        <v>99</v>
      </c>
      <c r="F20" s="53">
        <v>3</v>
      </c>
      <c r="G20" s="54" t="s">
        <v>133</v>
      </c>
    </row>
    <row r="21" spans="4:8">
      <c r="D21" s="52" t="s">
        <v>63</v>
      </c>
      <c r="E21" s="52" t="s">
        <v>100</v>
      </c>
      <c r="F21" s="53">
        <v>3</v>
      </c>
      <c r="G21" s="54" t="s">
        <v>134</v>
      </c>
    </row>
    <row r="22" spans="4:8">
      <c r="D22" s="52" t="s">
        <v>64</v>
      </c>
      <c r="E22" s="52" t="s">
        <v>101</v>
      </c>
      <c r="F22" s="53">
        <v>3</v>
      </c>
      <c r="G22" s="54" t="s">
        <v>135</v>
      </c>
    </row>
    <row r="23" spans="4:8">
      <c r="D23" s="52" t="s">
        <v>65</v>
      </c>
      <c r="E23" s="52" t="s">
        <v>102</v>
      </c>
      <c r="F23" s="53">
        <v>4</v>
      </c>
      <c r="G23" s="54" t="s">
        <v>136</v>
      </c>
    </row>
    <row r="24" spans="4:8">
      <c r="D24" s="52" t="s">
        <v>66</v>
      </c>
      <c r="E24" s="52" t="s">
        <v>103</v>
      </c>
      <c r="F24" s="53">
        <v>4</v>
      </c>
      <c r="G24" s="54" t="s">
        <v>137</v>
      </c>
    </row>
    <row r="25" spans="4:8">
      <c r="D25" s="52" t="s">
        <v>67</v>
      </c>
      <c r="E25" s="52" t="s">
        <v>104</v>
      </c>
      <c r="F25" s="53">
        <v>4</v>
      </c>
      <c r="G25" s="54" t="s">
        <v>48</v>
      </c>
    </row>
    <row r="26" spans="4:8">
      <c r="D26" s="52" t="s">
        <v>68</v>
      </c>
      <c r="E26" s="52" t="s">
        <v>105</v>
      </c>
      <c r="F26" s="53">
        <v>4</v>
      </c>
      <c r="G26" s="54" t="s">
        <v>138</v>
      </c>
    </row>
    <row r="27" spans="4:8">
      <c r="D27" s="52" t="s">
        <v>69</v>
      </c>
      <c r="E27" s="52" t="s">
        <v>106</v>
      </c>
      <c r="F27" s="53">
        <v>4</v>
      </c>
      <c r="G27" s="54" t="s">
        <v>139</v>
      </c>
    </row>
    <row r="28" spans="4:8">
      <c r="D28" s="52" t="s">
        <v>70</v>
      </c>
      <c r="E28" s="52" t="s">
        <v>107</v>
      </c>
      <c r="F28" s="53">
        <v>4</v>
      </c>
      <c r="G28" s="54" t="s">
        <v>140</v>
      </c>
    </row>
    <row r="29" spans="4:8">
      <c r="D29" s="52" t="s">
        <v>71</v>
      </c>
      <c r="E29" s="52" t="s">
        <v>108</v>
      </c>
      <c r="F29" s="53">
        <v>4</v>
      </c>
      <c r="G29" s="54" t="s">
        <v>141</v>
      </c>
    </row>
    <row r="30" spans="4:8">
      <c r="D30" s="52" t="s">
        <v>72</v>
      </c>
      <c r="E30" s="52" t="s">
        <v>109</v>
      </c>
      <c r="F30" s="53">
        <v>4</v>
      </c>
      <c r="G30" s="54" t="s">
        <v>142</v>
      </c>
    </row>
    <row r="31" spans="4:8">
      <c r="D31" s="52" t="s">
        <v>73</v>
      </c>
      <c r="E31" s="52" t="s">
        <v>110</v>
      </c>
      <c r="F31" s="53">
        <v>4</v>
      </c>
      <c r="G31" s="54" t="s">
        <v>143</v>
      </c>
    </row>
    <row r="32" spans="4:8">
      <c r="D32" s="52" t="s">
        <v>74</v>
      </c>
      <c r="E32" s="52" t="s">
        <v>111</v>
      </c>
      <c r="F32" s="53">
        <v>4</v>
      </c>
      <c r="G32" s="54" t="s">
        <v>144</v>
      </c>
    </row>
    <row r="33" spans="4:7">
      <c r="D33" s="52" t="s">
        <v>75</v>
      </c>
      <c r="E33" s="52" t="s">
        <v>112</v>
      </c>
      <c r="F33" s="53">
        <v>4</v>
      </c>
      <c r="G33" s="54" t="s">
        <v>145</v>
      </c>
    </row>
    <row r="34" spans="4:7">
      <c r="F34" s="53">
        <v>5</v>
      </c>
      <c r="G34" s="54" t="s">
        <v>146</v>
      </c>
    </row>
    <row r="35" spans="4:7">
      <c r="F35" s="53">
        <v>5</v>
      </c>
      <c r="G35" s="54" t="s">
        <v>147</v>
      </c>
    </row>
    <row r="36" spans="4:7">
      <c r="F36" s="53">
        <v>5</v>
      </c>
      <c r="G36" s="54" t="s">
        <v>148</v>
      </c>
    </row>
    <row r="37" spans="4:7">
      <c r="F37" s="53">
        <v>5</v>
      </c>
      <c r="G37" s="54" t="s">
        <v>149</v>
      </c>
    </row>
    <row r="38" spans="4:7">
      <c r="F38" s="53">
        <v>5</v>
      </c>
      <c r="G38" s="54" t="s">
        <v>150</v>
      </c>
    </row>
    <row r="39" spans="4:7">
      <c r="F39" s="53">
        <v>5</v>
      </c>
      <c r="G39" s="54" t="s">
        <v>151</v>
      </c>
    </row>
    <row r="40" spans="4:7">
      <c r="F40" s="53">
        <v>5</v>
      </c>
      <c r="G40" s="54" t="s">
        <v>152</v>
      </c>
    </row>
    <row r="41" spans="4:7">
      <c r="F41" s="53">
        <v>5</v>
      </c>
      <c r="G41" s="54" t="s">
        <v>153</v>
      </c>
    </row>
    <row r="42" spans="4:7">
      <c r="F42" s="53">
        <v>5</v>
      </c>
      <c r="G42" s="54" t="s">
        <v>154</v>
      </c>
    </row>
    <row r="43" spans="4:7">
      <c r="F43" s="53">
        <v>5</v>
      </c>
      <c r="G43" s="54" t="s">
        <v>155</v>
      </c>
    </row>
    <row r="44" spans="4:7">
      <c r="F44" s="53">
        <v>5</v>
      </c>
      <c r="G44" s="54" t="s">
        <v>156</v>
      </c>
    </row>
    <row r="45" spans="4:7">
      <c r="F45" s="53">
        <v>5</v>
      </c>
      <c r="G45" s="54" t="s">
        <v>55</v>
      </c>
    </row>
    <row r="46" spans="4:7">
      <c r="F46" s="53">
        <v>5</v>
      </c>
      <c r="G46" s="54" t="s">
        <v>157</v>
      </c>
    </row>
    <row r="47" spans="4:7">
      <c r="F47" s="53">
        <v>5</v>
      </c>
      <c r="G47" s="54" t="s">
        <v>158</v>
      </c>
    </row>
    <row r="48" spans="4:7">
      <c r="F48" s="53">
        <v>5</v>
      </c>
      <c r="G48" s="54" t="s">
        <v>159</v>
      </c>
    </row>
    <row r="49" spans="6:7">
      <c r="F49" s="53">
        <v>5</v>
      </c>
      <c r="G49" s="54" t="s">
        <v>160</v>
      </c>
    </row>
    <row r="50" spans="6:7">
      <c r="F50" s="53">
        <v>5</v>
      </c>
      <c r="G50" s="54" t="s">
        <v>161</v>
      </c>
    </row>
    <row r="51" spans="6:7">
      <c r="F51" s="53">
        <v>5</v>
      </c>
      <c r="G51" s="54" t="s">
        <v>162</v>
      </c>
    </row>
    <row r="52" spans="6:7">
      <c r="F52" s="53">
        <v>5</v>
      </c>
      <c r="G52" s="54" t="s">
        <v>60</v>
      </c>
    </row>
    <row r="53" spans="6:7">
      <c r="F53" s="53">
        <v>5</v>
      </c>
      <c r="G53" s="54" t="s">
        <v>163</v>
      </c>
    </row>
    <row r="54" spans="6:7">
      <c r="F54" s="53">
        <v>5</v>
      </c>
      <c r="G54" s="54" t="s">
        <v>164</v>
      </c>
    </row>
    <row r="55" spans="6:7">
      <c r="F55" s="53">
        <v>5</v>
      </c>
      <c r="G55" s="54" t="s">
        <v>165</v>
      </c>
    </row>
    <row r="56" spans="6:7">
      <c r="F56" s="53">
        <v>5</v>
      </c>
      <c r="G56" s="54" t="s">
        <v>166</v>
      </c>
    </row>
    <row r="57" spans="6:7">
      <c r="F57" s="53">
        <v>5</v>
      </c>
      <c r="G57" s="54" t="s">
        <v>167</v>
      </c>
    </row>
    <row r="58" spans="6:7">
      <c r="F58" s="53">
        <v>5</v>
      </c>
      <c r="G58" s="54" t="s">
        <v>168</v>
      </c>
    </row>
    <row r="59" spans="6:7">
      <c r="F59" s="53">
        <v>5</v>
      </c>
      <c r="G59" s="54" t="s">
        <v>169</v>
      </c>
    </row>
    <row r="60" spans="6:7">
      <c r="F60" s="53">
        <v>5</v>
      </c>
      <c r="G60" s="54" t="s">
        <v>170</v>
      </c>
    </row>
    <row r="61" spans="6:7">
      <c r="F61" s="53">
        <v>5</v>
      </c>
      <c r="G61" s="54" t="s">
        <v>171</v>
      </c>
    </row>
    <row r="62" spans="6:7">
      <c r="F62" s="53">
        <v>5</v>
      </c>
      <c r="G62" s="54" t="s">
        <v>172</v>
      </c>
    </row>
    <row r="63" spans="6:7">
      <c r="F63" s="53">
        <v>5</v>
      </c>
      <c r="G63" s="54" t="s">
        <v>173</v>
      </c>
    </row>
    <row r="64" spans="6:7">
      <c r="F64" s="53">
        <v>5</v>
      </c>
      <c r="G64" s="54" t="s">
        <v>174</v>
      </c>
    </row>
    <row r="65" spans="6:7">
      <c r="F65" s="53">
        <v>5</v>
      </c>
      <c r="G65" s="54" t="s">
        <v>175</v>
      </c>
    </row>
    <row r="66" spans="6:7">
      <c r="F66" s="53">
        <v>5</v>
      </c>
      <c r="G66" s="54" t="s">
        <v>176</v>
      </c>
    </row>
    <row r="67" spans="6:7">
      <c r="F67" s="53">
        <v>5</v>
      </c>
      <c r="G67" s="54" t="s">
        <v>177</v>
      </c>
    </row>
    <row r="68" spans="6:7">
      <c r="F68" s="53">
        <v>5</v>
      </c>
      <c r="G68" s="54" t="s">
        <v>178</v>
      </c>
    </row>
    <row r="69" spans="6:7">
      <c r="F69" s="53">
        <v>5</v>
      </c>
      <c r="G69" s="54" t="s">
        <v>179</v>
      </c>
    </row>
    <row r="70" spans="6:7">
      <c r="F70" s="53">
        <v>5</v>
      </c>
      <c r="G70" s="54" t="s">
        <v>180</v>
      </c>
    </row>
    <row r="71" spans="6:7">
      <c r="F71" s="53">
        <v>5</v>
      </c>
      <c r="G71" s="54" t="s">
        <v>181</v>
      </c>
    </row>
    <row r="72" spans="6:7">
      <c r="F72" s="53">
        <v>6</v>
      </c>
      <c r="G72" s="54" t="s">
        <v>182</v>
      </c>
    </row>
    <row r="73" spans="6:7">
      <c r="F73" s="53">
        <v>6</v>
      </c>
      <c r="G73" s="54" t="s">
        <v>50</v>
      </c>
    </row>
    <row r="74" spans="6:7">
      <c r="F74" s="53">
        <v>6</v>
      </c>
      <c r="G74" s="54" t="s">
        <v>183</v>
      </c>
    </row>
    <row r="75" spans="6:7">
      <c r="F75" s="53">
        <v>6</v>
      </c>
      <c r="G75" s="54" t="s">
        <v>184</v>
      </c>
    </row>
    <row r="76" spans="6:7">
      <c r="F76" s="53">
        <v>6</v>
      </c>
      <c r="G76" s="54" t="s">
        <v>185</v>
      </c>
    </row>
    <row r="77" spans="6:7">
      <c r="F77" s="53">
        <v>6</v>
      </c>
      <c r="G77" s="54" t="s">
        <v>186</v>
      </c>
    </row>
    <row r="78" spans="6:7">
      <c r="F78" s="53">
        <v>6</v>
      </c>
      <c r="G78" s="54" t="s">
        <v>187</v>
      </c>
    </row>
    <row r="79" spans="6:7">
      <c r="F79" s="53">
        <v>6</v>
      </c>
      <c r="G79" s="54" t="s">
        <v>188</v>
      </c>
    </row>
    <row r="80" spans="6:7">
      <c r="F80" s="53">
        <v>6</v>
      </c>
      <c r="G80" s="54" t="s">
        <v>189</v>
      </c>
    </row>
    <row r="81" spans="6:7">
      <c r="F81" s="53">
        <v>6</v>
      </c>
      <c r="G81" s="54" t="s">
        <v>190</v>
      </c>
    </row>
    <row r="82" spans="6:7">
      <c r="F82" s="53">
        <v>7</v>
      </c>
      <c r="G82" s="54" t="s">
        <v>191</v>
      </c>
    </row>
    <row r="83" spans="6:7">
      <c r="F83" s="53">
        <v>7</v>
      </c>
      <c r="G83" s="54" t="s">
        <v>192</v>
      </c>
    </row>
    <row r="84" spans="6:7">
      <c r="F84" s="53">
        <v>7</v>
      </c>
      <c r="G84" s="54" t="s">
        <v>193</v>
      </c>
    </row>
    <row r="85" spans="6:7">
      <c r="F85" s="53">
        <v>7</v>
      </c>
      <c r="G85" s="54" t="s">
        <v>194</v>
      </c>
    </row>
    <row r="86" spans="6:7">
      <c r="F86" s="53">
        <v>7</v>
      </c>
      <c r="G86" s="54" t="s">
        <v>195</v>
      </c>
    </row>
    <row r="87" spans="6:7">
      <c r="F87" s="53">
        <v>7</v>
      </c>
      <c r="G87" s="54" t="s">
        <v>196</v>
      </c>
    </row>
    <row r="88" spans="6:7">
      <c r="F88" s="53">
        <v>7</v>
      </c>
      <c r="G88" s="54" t="s">
        <v>197</v>
      </c>
    </row>
    <row r="89" spans="6:7">
      <c r="F89" s="53">
        <v>7</v>
      </c>
      <c r="G89" s="54" t="s">
        <v>198</v>
      </c>
    </row>
    <row r="90" spans="6:7">
      <c r="F90" s="53">
        <v>7</v>
      </c>
      <c r="G90" s="54" t="s">
        <v>199</v>
      </c>
    </row>
    <row r="91" spans="6:7">
      <c r="F91" s="53">
        <v>7</v>
      </c>
      <c r="G91" s="54" t="s">
        <v>200</v>
      </c>
    </row>
    <row r="92" spans="6:7">
      <c r="F92" s="53">
        <v>7</v>
      </c>
      <c r="G92" s="54" t="s">
        <v>201</v>
      </c>
    </row>
    <row r="93" spans="6:7">
      <c r="F93" s="53">
        <v>7</v>
      </c>
      <c r="G93" s="54" t="s">
        <v>202</v>
      </c>
    </row>
    <row r="94" spans="6:7">
      <c r="F94" s="53">
        <v>7</v>
      </c>
      <c r="G94" s="54" t="s">
        <v>203</v>
      </c>
    </row>
    <row r="95" spans="6:7">
      <c r="F95" s="53">
        <v>7</v>
      </c>
      <c r="G95" s="54" t="s">
        <v>204</v>
      </c>
    </row>
    <row r="96" spans="6:7">
      <c r="F96" s="53">
        <v>7</v>
      </c>
      <c r="G96" s="54" t="s">
        <v>205</v>
      </c>
    </row>
    <row r="97" spans="6:7">
      <c r="F97" s="53">
        <v>7</v>
      </c>
      <c r="G97" s="54" t="s">
        <v>206</v>
      </c>
    </row>
    <row r="98" spans="6:7">
      <c r="F98" s="53">
        <v>7</v>
      </c>
      <c r="G98" s="54" t="s">
        <v>207</v>
      </c>
    </row>
    <row r="99" spans="6:7">
      <c r="F99" s="53">
        <v>7</v>
      </c>
      <c r="G99" s="54" t="s">
        <v>208</v>
      </c>
    </row>
    <row r="100" spans="6:7">
      <c r="F100" s="53">
        <v>7</v>
      </c>
      <c r="G100" s="54" t="s">
        <v>209</v>
      </c>
    </row>
    <row r="101" spans="6:7">
      <c r="F101" s="53">
        <v>7</v>
      </c>
      <c r="G101" s="54" t="s">
        <v>210</v>
      </c>
    </row>
    <row r="102" spans="6:7">
      <c r="F102" s="53">
        <v>7</v>
      </c>
      <c r="G102" s="54" t="s">
        <v>211</v>
      </c>
    </row>
    <row r="103" spans="6:7">
      <c r="F103" s="53">
        <v>7</v>
      </c>
      <c r="G103" s="54" t="s">
        <v>212</v>
      </c>
    </row>
    <row r="104" spans="6:7">
      <c r="F104" s="53">
        <v>7</v>
      </c>
      <c r="G104" s="54" t="s">
        <v>213</v>
      </c>
    </row>
    <row r="105" spans="6:7">
      <c r="F105" s="53">
        <v>7</v>
      </c>
      <c r="G105" s="54" t="s">
        <v>214</v>
      </c>
    </row>
    <row r="106" spans="6:7">
      <c r="F106" s="53">
        <v>7</v>
      </c>
      <c r="G106" s="54" t="s">
        <v>215</v>
      </c>
    </row>
    <row r="107" spans="6:7">
      <c r="F107" s="53">
        <v>7</v>
      </c>
      <c r="G107" s="54" t="s">
        <v>216</v>
      </c>
    </row>
    <row r="108" spans="6:7">
      <c r="F108" s="53">
        <v>7</v>
      </c>
      <c r="G108" s="54" t="s">
        <v>217</v>
      </c>
    </row>
    <row r="109" spans="6:7">
      <c r="F109" s="53">
        <v>7</v>
      </c>
      <c r="G109" s="54" t="s">
        <v>218</v>
      </c>
    </row>
    <row r="110" spans="6:7">
      <c r="F110" s="53">
        <v>7</v>
      </c>
      <c r="G110" s="54" t="s">
        <v>219</v>
      </c>
    </row>
    <row r="111" spans="6:7">
      <c r="F111" s="53">
        <v>7</v>
      </c>
      <c r="G111" s="54" t="s">
        <v>220</v>
      </c>
    </row>
    <row r="112" spans="6:7">
      <c r="F112" s="53">
        <v>7</v>
      </c>
      <c r="G112" s="54" t="s">
        <v>221</v>
      </c>
    </row>
    <row r="113" spans="6:7">
      <c r="F113" s="53">
        <v>7</v>
      </c>
      <c r="G113" s="54" t="s">
        <v>222</v>
      </c>
    </row>
    <row r="114" spans="6:7">
      <c r="F114" s="53">
        <v>7</v>
      </c>
      <c r="G114" s="54" t="s">
        <v>223</v>
      </c>
    </row>
    <row r="115" spans="6:7">
      <c r="F115" s="53">
        <v>7</v>
      </c>
      <c r="G115" s="54" t="s">
        <v>224</v>
      </c>
    </row>
    <row r="116" spans="6:7">
      <c r="F116" s="53">
        <v>7</v>
      </c>
      <c r="G116" s="54" t="s">
        <v>225</v>
      </c>
    </row>
    <row r="117" spans="6:7">
      <c r="F117" s="53">
        <v>7</v>
      </c>
      <c r="G117" s="54" t="s">
        <v>226</v>
      </c>
    </row>
    <row r="118" spans="6:7">
      <c r="F118" s="53">
        <v>7</v>
      </c>
      <c r="G118" s="54" t="s">
        <v>227</v>
      </c>
    </row>
    <row r="119" spans="6:7">
      <c r="F119" s="53">
        <v>7</v>
      </c>
      <c r="G119" s="54" t="s">
        <v>228</v>
      </c>
    </row>
    <row r="120" spans="6:7">
      <c r="F120" s="53">
        <v>7</v>
      </c>
      <c r="G120" s="54" t="s">
        <v>229</v>
      </c>
    </row>
    <row r="121" spans="6:7">
      <c r="F121" s="53">
        <v>7</v>
      </c>
      <c r="G121" s="54" t="s">
        <v>230</v>
      </c>
    </row>
    <row r="122" spans="6:7">
      <c r="F122" s="53">
        <v>7</v>
      </c>
      <c r="G122" s="54" t="s">
        <v>231</v>
      </c>
    </row>
    <row r="123" spans="6:7">
      <c r="F123" s="53">
        <v>7</v>
      </c>
      <c r="G123" s="54" t="s">
        <v>232</v>
      </c>
    </row>
    <row r="124" spans="6:7">
      <c r="F124" s="53">
        <v>7</v>
      </c>
      <c r="G124" s="54" t="s">
        <v>233</v>
      </c>
    </row>
    <row r="125" spans="6:7">
      <c r="F125" s="53">
        <v>7</v>
      </c>
      <c r="G125" s="54" t="s">
        <v>234</v>
      </c>
    </row>
    <row r="126" spans="6:7">
      <c r="F126" s="53">
        <v>7</v>
      </c>
      <c r="G126" s="54" t="s">
        <v>235</v>
      </c>
    </row>
    <row r="127" spans="6:7">
      <c r="F127" s="53">
        <v>7</v>
      </c>
      <c r="G127" s="54" t="s">
        <v>236</v>
      </c>
    </row>
    <row r="128" spans="6:7">
      <c r="F128" s="53">
        <v>7</v>
      </c>
      <c r="G128" s="54" t="s">
        <v>237</v>
      </c>
    </row>
    <row r="129" spans="6:7">
      <c r="F129" s="53">
        <v>7</v>
      </c>
      <c r="G129" s="54" t="s">
        <v>159</v>
      </c>
    </row>
    <row r="130" spans="6:7">
      <c r="F130" s="53">
        <v>7</v>
      </c>
      <c r="G130" s="54" t="s">
        <v>238</v>
      </c>
    </row>
    <row r="131" spans="6:7">
      <c r="F131" s="53">
        <v>7</v>
      </c>
      <c r="G131" s="54" t="s">
        <v>239</v>
      </c>
    </row>
    <row r="132" spans="6:7">
      <c r="F132" s="53">
        <v>7</v>
      </c>
      <c r="G132" s="54" t="s">
        <v>240</v>
      </c>
    </row>
    <row r="133" spans="6:7">
      <c r="F133" s="53">
        <v>7</v>
      </c>
      <c r="G133" s="54" t="s">
        <v>241</v>
      </c>
    </row>
    <row r="134" spans="6:7">
      <c r="F134" s="53">
        <v>7</v>
      </c>
      <c r="G134" s="54" t="s">
        <v>242</v>
      </c>
    </row>
    <row r="135" spans="6:7">
      <c r="F135" s="53">
        <v>7</v>
      </c>
      <c r="G135" s="54" t="s">
        <v>243</v>
      </c>
    </row>
    <row r="136" spans="6:7">
      <c r="F136" s="53">
        <v>7</v>
      </c>
      <c r="G136" s="54" t="s">
        <v>244</v>
      </c>
    </row>
    <row r="137" spans="6:7">
      <c r="F137" s="53">
        <v>7</v>
      </c>
      <c r="G137" s="54" t="s">
        <v>245</v>
      </c>
    </row>
    <row r="138" spans="6:7">
      <c r="F138" s="53">
        <v>7</v>
      </c>
      <c r="G138" s="54" t="s">
        <v>246</v>
      </c>
    </row>
    <row r="139" spans="6:7">
      <c r="F139" s="53">
        <v>7</v>
      </c>
      <c r="G139" s="54" t="s">
        <v>247</v>
      </c>
    </row>
    <row r="140" spans="6:7">
      <c r="F140" s="53">
        <v>7</v>
      </c>
      <c r="G140" s="54" t="s">
        <v>248</v>
      </c>
    </row>
    <row r="141" spans="6:7">
      <c r="F141" s="53">
        <v>7</v>
      </c>
      <c r="G141" s="54" t="s">
        <v>249</v>
      </c>
    </row>
    <row r="142" spans="6:7">
      <c r="F142" s="53">
        <v>7</v>
      </c>
      <c r="G142" s="54" t="s">
        <v>250</v>
      </c>
    </row>
    <row r="143" spans="6:7">
      <c r="F143" s="53">
        <v>7</v>
      </c>
      <c r="G143" s="54" t="s">
        <v>251</v>
      </c>
    </row>
    <row r="144" spans="6:7">
      <c r="F144" s="53">
        <v>7</v>
      </c>
      <c r="G144" s="54" t="s">
        <v>252</v>
      </c>
    </row>
    <row r="145" spans="6:7">
      <c r="F145" s="53">
        <v>7</v>
      </c>
      <c r="G145" s="54" t="s">
        <v>253</v>
      </c>
    </row>
    <row r="146" spans="6:7">
      <c r="F146" s="53">
        <v>7</v>
      </c>
      <c r="G146" s="54" t="s">
        <v>254</v>
      </c>
    </row>
    <row r="147" spans="6:7">
      <c r="F147" s="53">
        <v>7</v>
      </c>
      <c r="G147" s="54" t="s">
        <v>255</v>
      </c>
    </row>
    <row r="148" spans="6:7">
      <c r="F148" s="53">
        <v>7</v>
      </c>
      <c r="G148" s="54" t="s">
        <v>256</v>
      </c>
    </row>
    <row r="149" spans="6:7">
      <c r="F149" s="53">
        <v>7</v>
      </c>
      <c r="G149" s="54" t="s">
        <v>257</v>
      </c>
    </row>
    <row r="150" spans="6:7">
      <c r="F150" s="53">
        <v>7</v>
      </c>
      <c r="G150" s="54" t="s">
        <v>258</v>
      </c>
    </row>
    <row r="151" spans="6:7">
      <c r="F151" s="53">
        <v>7</v>
      </c>
      <c r="G151" s="54" t="s">
        <v>259</v>
      </c>
    </row>
    <row r="152" spans="6:7">
      <c r="F152" s="53">
        <v>7</v>
      </c>
      <c r="G152" s="54" t="s">
        <v>260</v>
      </c>
    </row>
    <row r="153" spans="6:7">
      <c r="F153" s="53">
        <v>7</v>
      </c>
      <c r="G153" s="54" t="s">
        <v>261</v>
      </c>
    </row>
    <row r="154" spans="6:7">
      <c r="F154" s="53">
        <v>7</v>
      </c>
      <c r="G154" s="54" t="s">
        <v>262</v>
      </c>
    </row>
    <row r="155" spans="6:7">
      <c r="F155" s="53">
        <v>7</v>
      </c>
      <c r="G155" s="54" t="s">
        <v>263</v>
      </c>
    </row>
    <row r="156" spans="6:7">
      <c r="F156" s="53">
        <v>7</v>
      </c>
      <c r="G156" s="54" t="s">
        <v>264</v>
      </c>
    </row>
    <row r="157" spans="6:7">
      <c r="F157" s="53">
        <v>7</v>
      </c>
      <c r="G157" s="54" t="s">
        <v>265</v>
      </c>
    </row>
    <row r="158" spans="6:7">
      <c r="F158" s="53">
        <v>7</v>
      </c>
      <c r="G158" s="54" t="s">
        <v>266</v>
      </c>
    </row>
    <row r="159" spans="6:7">
      <c r="F159" s="53">
        <v>7</v>
      </c>
      <c r="G159" s="54" t="s">
        <v>267</v>
      </c>
    </row>
    <row r="160" spans="6:7">
      <c r="F160" s="53">
        <v>7</v>
      </c>
      <c r="G160" s="54" t="s">
        <v>268</v>
      </c>
    </row>
    <row r="161" spans="6:7">
      <c r="F161" s="53">
        <v>7</v>
      </c>
      <c r="G161" s="54" t="s">
        <v>269</v>
      </c>
    </row>
    <row r="162" spans="6:7">
      <c r="F162" s="53">
        <v>7</v>
      </c>
      <c r="G162" s="54" t="s">
        <v>270</v>
      </c>
    </row>
    <row r="163" spans="6:7">
      <c r="F163" s="53">
        <v>7</v>
      </c>
      <c r="G163" s="54" t="s">
        <v>271</v>
      </c>
    </row>
    <row r="164" spans="6:7">
      <c r="F164" s="53">
        <v>7</v>
      </c>
      <c r="G164" s="54" t="s">
        <v>272</v>
      </c>
    </row>
    <row r="165" spans="6:7">
      <c r="F165" s="53">
        <v>7</v>
      </c>
      <c r="G165" s="54" t="s">
        <v>273</v>
      </c>
    </row>
    <row r="166" spans="6:7">
      <c r="F166" s="53">
        <v>7</v>
      </c>
      <c r="G166" s="54" t="s">
        <v>274</v>
      </c>
    </row>
    <row r="167" spans="6:7">
      <c r="F167" s="53">
        <v>7</v>
      </c>
      <c r="G167" s="54" t="s">
        <v>275</v>
      </c>
    </row>
    <row r="168" spans="6:7">
      <c r="F168" s="53">
        <v>7</v>
      </c>
      <c r="G168" s="54" t="s">
        <v>276</v>
      </c>
    </row>
    <row r="169" spans="6:7">
      <c r="F169" s="53">
        <v>7</v>
      </c>
      <c r="G169" s="54" t="s">
        <v>277</v>
      </c>
    </row>
    <row r="170" spans="6:7">
      <c r="F170" s="53">
        <v>7</v>
      </c>
      <c r="G170" s="54" t="s">
        <v>278</v>
      </c>
    </row>
    <row r="171" spans="6:7">
      <c r="F171" s="53">
        <v>7</v>
      </c>
      <c r="G171" s="54" t="s">
        <v>279</v>
      </c>
    </row>
    <row r="172" spans="6:7">
      <c r="F172" s="53">
        <v>7</v>
      </c>
      <c r="G172" s="54" t="s">
        <v>280</v>
      </c>
    </row>
    <row r="173" spans="6:7">
      <c r="F173" s="53">
        <v>7</v>
      </c>
      <c r="G173" s="54" t="s">
        <v>281</v>
      </c>
    </row>
    <row r="174" spans="6:7">
      <c r="F174" s="53">
        <v>7</v>
      </c>
      <c r="G174" s="54" t="s">
        <v>282</v>
      </c>
    </row>
    <row r="175" spans="6:7">
      <c r="F175" s="53">
        <v>7</v>
      </c>
      <c r="G175" s="54" t="s">
        <v>283</v>
      </c>
    </row>
    <row r="176" spans="6:7">
      <c r="F176" s="53">
        <v>7</v>
      </c>
      <c r="G176" s="54" t="s">
        <v>284</v>
      </c>
    </row>
    <row r="177" spans="6:7">
      <c r="F177" s="53">
        <v>7</v>
      </c>
      <c r="G177" s="54" t="s">
        <v>285</v>
      </c>
    </row>
    <row r="178" spans="6:7">
      <c r="F178" s="53">
        <v>7</v>
      </c>
      <c r="G178" s="54" t="s">
        <v>286</v>
      </c>
    </row>
    <row r="179" spans="6:7">
      <c r="F179" s="53">
        <v>7</v>
      </c>
      <c r="G179" s="54" t="s">
        <v>287</v>
      </c>
    </row>
    <row r="180" spans="6:7">
      <c r="F180" s="53">
        <v>7</v>
      </c>
      <c r="G180" s="54" t="s">
        <v>288</v>
      </c>
    </row>
    <row r="181" spans="6:7">
      <c r="F181" s="53">
        <v>7</v>
      </c>
      <c r="G181" s="54" t="s">
        <v>289</v>
      </c>
    </row>
    <row r="182" spans="6:7">
      <c r="F182" s="53">
        <v>7</v>
      </c>
      <c r="G182" s="54" t="s">
        <v>290</v>
      </c>
    </row>
    <row r="183" spans="6:7">
      <c r="F183" s="53">
        <v>7</v>
      </c>
      <c r="G183" s="54" t="s">
        <v>291</v>
      </c>
    </row>
    <row r="184" spans="6:7">
      <c r="F184" s="53">
        <v>7</v>
      </c>
      <c r="G184" s="54" t="s">
        <v>292</v>
      </c>
    </row>
    <row r="185" spans="6:7">
      <c r="F185" s="53">
        <v>7</v>
      </c>
      <c r="G185" s="54" t="s">
        <v>293</v>
      </c>
    </row>
    <row r="186" spans="6:7">
      <c r="F186" s="53">
        <v>7</v>
      </c>
      <c r="G186" s="54" t="s">
        <v>294</v>
      </c>
    </row>
    <row r="187" spans="6:7">
      <c r="F187" s="53">
        <v>7</v>
      </c>
      <c r="G187" s="54" t="s">
        <v>295</v>
      </c>
    </row>
    <row r="188" spans="6:7">
      <c r="F188" s="53">
        <v>7</v>
      </c>
      <c r="G188" s="54" t="s">
        <v>296</v>
      </c>
    </row>
    <row r="189" spans="6:7">
      <c r="F189" s="53">
        <v>7</v>
      </c>
      <c r="G189" s="54" t="s">
        <v>297</v>
      </c>
    </row>
    <row r="190" spans="6:7">
      <c r="F190" s="53">
        <v>7</v>
      </c>
      <c r="G190" s="54" t="s">
        <v>298</v>
      </c>
    </row>
    <row r="191" spans="6:7">
      <c r="F191" s="53">
        <v>7</v>
      </c>
      <c r="G191" s="54" t="s">
        <v>299</v>
      </c>
    </row>
    <row r="192" spans="6:7">
      <c r="F192" s="53">
        <v>7</v>
      </c>
      <c r="G192" s="54" t="s">
        <v>300</v>
      </c>
    </row>
    <row r="193" spans="6:7">
      <c r="F193" s="53">
        <v>7</v>
      </c>
      <c r="G193" s="54" t="s">
        <v>301</v>
      </c>
    </row>
    <row r="194" spans="6:7">
      <c r="F194" s="53">
        <v>7</v>
      </c>
      <c r="G194" s="54" t="s">
        <v>302</v>
      </c>
    </row>
    <row r="195" spans="6:7">
      <c r="F195" s="53">
        <v>7</v>
      </c>
      <c r="G195" s="54" t="s">
        <v>303</v>
      </c>
    </row>
    <row r="196" spans="6:7">
      <c r="F196" s="53">
        <v>7</v>
      </c>
      <c r="G196" s="54" t="s">
        <v>304</v>
      </c>
    </row>
    <row r="197" spans="6:7">
      <c r="F197" s="53">
        <v>7</v>
      </c>
      <c r="G197" s="54" t="s">
        <v>305</v>
      </c>
    </row>
    <row r="198" spans="6:7">
      <c r="F198" s="53">
        <v>7</v>
      </c>
      <c r="G198" s="54" t="s">
        <v>306</v>
      </c>
    </row>
    <row r="199" spans="6:7">
      <c r="F199" s="53">
        <v>7</v>
      </c>
      <c r="G199" s="54" t="s">
        <v>307</v>
      </c>
    </row>
    <row r="200" spans="6:7">
      <c r="F200" s="53">
        <v>8</v>
      </c>
      <c r="G200" s="54" t="s">
        <v>308</v>
      </c>
    </row>
    <row r="201" spans="6:7">
      <c r="F201" s="53">
        <v>8</v>
      </c>
      <c r="G201" s="54" t="s">
        <v>194</v>
      </c>
    </row>
    <row r="202" spans="6:7">
      <c r="F202" s="53">
        <v>8</v>
      </c>
      <c r="G202" s="54" t="s">
        <v>148</v>
      </c>
    </row>
    <row r="203" spans="6:7">
      <c r="F203" s="53">
        <v>8</v>
      </c>
      <c r="G203" s="54" t="s">
        <v>309</v>
      </c>
    </row>
    <row r="204" spans="6:7">
      <c r="F204" s="53">
        <v>8</v>
      </c>
      <c r="G204" s="54" t="s">
        <v>310</v>
      </c>
    </row>
    <row r="205" spans="6:7">
      <c r="F205" s="53">
        <v>8</v>
      </c>
      <c r="G205" s="54" t="s">
        <v>311</v>
      </c>
    </row>
    <row r="206" spans="6:7">
      <c r="F206" s="53">
        <v>8</v>
      </c>
      <c r="G206" s="54" t="s">
        <v>312</v>
      </c>
    </row>
    <row r="207" spans="6:7">
      <c r="F207" s="53">
        <v>8</v>
      </c>
      <c r="G207" s="54" t="s">
        <v>313</v>
      </c>
    </row>
    <row r="208" spans="6:7">
      <c r="F208" s="53">
        <v>8</v>
      </c>
      <c r="G208" s="54" t="s">
        <v>314</v>
      </c>
    </row>
    <row r="209" spans="6:7">
      <c r="F209" s="53">
        <v>8</v>
      </c>
      <c r="G209" s="54" t="s">
        <v>315</v>
      </c>
    </row>
    <row r="210" spans="6:7">
      <c r="F210" s="53">
        <v>8</v>
      </c>
      <c r="G210" s="54" t="s">
        <v>316</v>
      </c>
    </row>
    <row r="211" spans="6:7">
      <c r="F211" s="53">
        <v>8</v>
      </c>
      <c r="G211" s="54" t="s">
        <v>317</v>
      </c>
    </row>
    <row r="212" spans="6:7">
      <c r="F212" s="53">
        <v>8</v>
      </c>
      <c r="G212" s="54" t="s">
        <v>318</v>
      </c>
    </row>
    <row r="213" spans="6:7">
      <c r="F213" s="53">
        <v>8</v>
      </c>
      <c r="G213" s="54" t="s">
        <v>52</v>
      </c>
    </row>
    <row r="214" spans="6:7">
      <c r="F214" s="53">
        <v>8</v>
      </c>
      <c r="G214" s="54" t="s">
        <v>319</v>
      </c>
    </row>
    <row r="215" spans="6:7">
      <c r="F215" s="53">
        <v>8</v>
      </c>
      <c r="G215" s="54" t="s">
        <v>320</v>
      </c>
    </row>
    <row r="216" spans="6:7">
      <c r="F216" s="53">
        <v>8</v>
      </c>
      <c r="G216" s="54" t="s">
        <v>321</v>
      </c>
    </row>
    <row r="217" spans="6:7">
      <c r="F217" s="53">
        <v>8</v>
      </c>
      <c r="G217" s="54" t="s">
        <v>185</v>
      </c>
    </row>
    <row r="218" spans="6:7">
      <c r="F218" s="53">
        <v>8</v>
      </c>
      <c r="G218" s="54" t="s">
        <v>322</v>
      </c>
    </row>
    <row r="219" spans="6:7">
      <c r="F219" s="53">
        <v>8</v>
      </c>
      <c r="G219" s="54" t="s">
        <v>323</v>
      </c>
    </row>
    <row r="220" spans="6:7">
      <c r="F220" s="53">
        <v>8</v>
      </c>
      <c r="G220" s="54" t="s">
        <v>324</v>
      </c>
    </row>
    <row r="221" spans="6:7">
      <c r="F221" s="53">
        <v>8</v>
      </c>
      <c r="G221" s="54" t="s">
        <v>325</v>
      </c>
    </row>
    <row r="222" spans="6:7">
      <c r="F222" s="53">
        <v>8</v>
      </c>
      <c r="G222" s="54" t="s">
        <v>326</v>
      </c>
    </row>
    <row r="223" spans="6:7">
      <c r="F223" s="53">
        <v>8</v>
      </c>
      <c r="G223" s="54" t="s">
        <v>327</v>
      </c>
    </row>
    <row r="224" spans="6:7">
      <c r="F224" s="53">
        <v>8</v>
      </c>
      <c r="G224" s="54" t="s">
        <v>328</v>
      </c>
    </row>
    <row r="225" spans="6:7">
      <c r="F225" s="53">
        <v>8</v>
      </c>
      <c r="G225" s="54" t="s">
        <v>329</v>
      </c>
    </row>
    <row r="226" spans="6:7">
      <c r="F226" s="53">
        <v>8</v>
      </c>
      <c r="G226" s="54" t="s">
        <v>330</v>
      </c>
    </row>
    <row r="227" spans="6:7">
      <c r="F227" s="53">
        <v>8</v>
      </c>
      <c r="G227" s="54" t="s">
        <v>331</v>
      </c>
    </row>
    <row r="228" spans="6:7">
      <c r="F228" s="53">
        <v>8</v>
      </c>
      <c r="G228" s="54" t="s">
        <v>332</v>
      </c>
    </row>
    <row r="229" spans="6:7">
      <c r="F229" s="53">
        <v>8</v>
      </c>
      <c r="G229" s="54" t="s">
        <v>55</v>
      </c>
    </row>
    <row r="230" spans="6:7">
      <c r="F230" s="53">
        <v>8</v>
      </c>
      <c r="G230" s="54" t="s">
        <v>333</v>
      </c>
    </row>
    <row r="231" spans="6:7">
      <c r="F231" s="53">
        <v>8</v>
      </c>
      <c r="G231" s="54" t="s">
        <v>334</v>
      </c>
    </row>
    <row r="232" spans="6:7">
      <c r="F232" s="53">
        <v>8</v>
      </c>
      <c r="G232" s="54" t="s">
        <v>335</v>
      </c>
    </row>
    <row r="233" spans="6:7">
      <c r="F233" s="53">
        <v>8</v>
      </c>
      <c r="G233" s="54" t="s">
        <v>336</v>
      </c>
    </row>
    <row r="234" spans="6:7">
      <c r="F234" s="53">
        <v>8</v>
      </c>
      <c r="G234" s="54" t="s">
        <v>158</v>
      </c>
    </row>
    <row r="235" spans="6:7">
      <c r="F235" s="53">
        <v>8</v>
      </c>
      <c r="G235" s="54" t="s">
        <v>159</v>
      </c>
    </row>
    <row r="236" spans="6:7">
      <c r="F236" s="53">
        <v>8</v>
      </c>
      <c r="G236" s="54" t="s">
        <v>337</v>
      </c>
    </row>
    <row r="237" spans="6:7">
      <c r="F237" s="53">
        <v>8</v>
      </c>
      <c r="G237" s="54" t="s">
        <v>338</v>
      </c>
    </row>
    <row r="238" spans="6:7">
      <c r="F238" s="53">
        <v>8</v>
      </c>
      <c r="G238" s="54" t="s">
        <v>339</v>
      </c>
    </row>
    <row r="239" spans="6:7">
      <c r="F239" s="53">
        <v>8</v>
      </c>
      <c r="G239" s="54" t="s">
        <v>340</v>
      </c>
    </row>
    <row r="240" spans="6:7">
      <c r="F240" s="53">
        <v>8</v>
      </c>
      <c r="G240" s="54" t="s">
        <v>341</v>
      </c>
    </row>
    <row r="241" spans="6:7">
      <c r="F241" s="53">
        <v>8</v>
      </c>
      <c r="G241" s="54" t="s">
        <v>342</v>
      </c>
    </row>
    <row r="242" spans="6:7">
      <c r="F242" s="53">
        <v>8</v>
      </c>
      <c r="G242" s="54" t="s">
        <v>343</v>
      </c>
    </row>
    <row r="243" spans="6:7">
      <c r="F243" s="53">
        <v>8</v>
      </c>
      <c r="G243" s="54" t="s">
        <v>161</v>
      </c>
    </row>
    <row r="244" spans="6:7">
      <c r="F244" s="53">
        <v>8</v>
      </c>
      <c r="G244" s="54" t="s">
        <v>344</v>
      </c>
    </row>
    <row r="245" spans="6:7">
      <c r="F245" s="53">
        <v>8</v>
      </c>
      <c r="G245" s="54" t="s">
        <v>60</v>
      </c>
    </row>
    <row r="246" spans="6:7">
      <c r="F246" s="53">
        <v>8</v>
      </c>
      <c r="G246" s="54" t="s">
        <v>345</v>
      </c>
    </row>
    <row r="247" spans="6:7">
      <c r="F247" s="53">
        <v>8</v>
      </c>
      <c r="G247" s="54" t="s">
        <v>346</v>
      </c>
    </row>
    <row r="248" spans="6:7">
      <c r="F248" s="53">
        <v>8</v>
      </c>
      <c r="G248" s="54" t="s">
        <v>347</v>
      </c>
    </row>
    <row r="249" spans="6:7">
      <c r="F249" s="53">
        <v>8</v>
      </c>
      <c r="G249" s="54" t="s">
        <v>348</v>
      </c>
    </row>
    <row r="250" spans="6:7">
      <c r="F250" s="53">
        <v>8</v>
      </c>
      <c r="G250" s="54" t="s">
        <v>166</v>
      </c>
    </row>
    <row r="251" spans="6:7">
      <c r="F251" s="53">
        <v>8</v>
      </c>
      <c r="G251" s="54" t="s">
        <v>349</v>
      </c>
    </row>
    <row r="252" spans="6:7">
      <c r="F252" s="53">
        <v>8</v>
      </c>
      <c r="G252" s="54" t="s">
        <v>350</v>
      </c>
    </row>
    <row r="253" spans="6:7">
      <c r="F253" s="53">
        <v>8</v>
      </c>
      <c r="G253" s="54" t="s">
        <v>351</v>
      </c>
    </row>
    <row r="254" spans="6:7">
      <c r="F254" s="53">
        <v>8</v>
      </c>
      <c r="G254" s="54" t="s">
        <v>352</v>
      </c>
    </row>
    <row r="255" spans="6:7">
      <c r="F255" s="53">
        <v>8</v>
      </c>
      <c r="G255" s="54" t="s">
        <v>353</v>
      </c>
    </row>
    <row r="256" spans="6:7">
      <c r="F256" s="53">
        <v>8</v>
      </c>
      <c r="G256" s="54" t="s">
        <v>354</v>
      </c>
    </row>
    <row r="257" spans="6:7">
      <c r="F257" s="53">
        <v>8</v>
      </c>
      <c r="G257" s="54" t="s">
        <v>355</v>
      </c>
    </row>
    <row r="258" spans="6:7">
      <c r="F258" s="53">
        <v>8</v>
      </c>
      <c r="G258" s="54" t="s">
        <v>356</v>
      </c>
    </row>
    <row r="259" spans="6:7">
      <c r="F259" s="53">
        <v>8</v>
      </c>
      <c r="G259" s="54" t="s">
        <v>357</v>
      </c>
    </row>
    <row r="260" spans="6:7">
      <c r="F260" s="53">
        <v>8</v>
      </c>
      <c r="G260" s="54" t="s">
        <v>358</v>
      </c>
    </row>
    <row r="261" spans="6:7">
      <c r="F261" s="53">
        <v>8</v>
      </c>
      <c r="G261" s="54" t="s">
        <v>359</v>
      </c>
    </row>
    <row r="262" spans="6:7">
      <c r="F262" s="53">
        <v>8</v>
      </c>
      <c r="G262" s="54" t="s">
        <v>360</v>
      </c>
    </row>
    <row r="263" spans="6:7">
      <c r="F263" s="53">
        <v>8</v>
      </c>
      <c r="G263" s="54" t="s">
        <v>361</v>
      </c>
    </row>
    <row r="264" spans="6:7">
      <c r="F264" s="53">
        <v>8</v>
      </c>
      <c r="G264" s="54" t="s">
        <v>362</v>
      </c>
    </row>
    <row r="265" spans="6:7">
      <c r="F265" s="53">
        <v>8</v>
      </c>
      <c r="G265" s="54" t="s">
        <v>363</v>
      </c>
    </row>
    <row r="266" spans="6:7">
      <c r="F266" s="53">
        <v>8</v>
      </c>
      <c r="G266" s="54" t="s">
        <v>364</v>
      </c>
    </row>
    <row r="267" spans="6:7">
      <c r="F267" s="53">
        <v>9</v>
      </c>
      <c r="G267" s="54" t="s">
        <v>365</v>
      </c>
    </row>
    <row r="268" spans="6:7">
      <c r="F268" s="53">
        <v>9</v>
      </c>
      <c r="G268" s="54" t="s">
        <v>366</v>
      </c>
    </row>
    <row r="269" spans="6:7">
      <c r="F269" s="53">
        <v>9</v>
      </c>
      <c r="G269" s="54" t="s">
        <v>367</v>
      </c>
    </row>
    <row r="270" spans="6:7">
      <c r="F270" s="53">
        <v>9</v>
      </c>
      <c r="G270" s="54" t="s">
        <v>368</v>
      </c>
    </row>
    <row r="271" spans="6:7">
      <c r="F271" s="53">
        <v>9</v>
      </c>
      <c r="G271" s="54" t="s">
        <v>369</v>
      </c>
    </row>
    <row r="272" spans="6:7">
      <c r="F272" s="53">
        <v>9</v>
      </c>
      <c r="G272" s="54" t="s">
        <v>185</v>
      </c>
    </row>
    <row r="273" spans="6:7">
      <c r="F273" s="53">
        <v>9</v>
      </c>
      <c r="G273" s="54" t="s">
        <v>370</v>
      </c>
    </row>
    <row r="274" spans="6:7">
      <c r="F274" s="53">
        <v>9</v>
      </c>
      <c r="G274" s="54" t="s">
        <v>371</v>
      </c>
    </row>
    <row r="275" spans="6:7">
      <c r="F275" s="53">
        <v>9</v>
      </c>
      <c r="G275" s="54" t="s">
        <v>372</v>
      </c>
    </row>
    <row r="276" spans="6:7">
      <c r="F276" s="53">
        <v>9</v>
      </c>
      <c r="G276" s="54" t="s">
        <v>373</v>
      </c>
    </row>
    <row r="277" spans="6:7">
      <c r="F277" s="53">
        <v>9</v>
      </c>
      <c r="G277" s="54" t="s">
        <v>374</v>
      </c>
    </row>
    <row r="278" spans="6:7">
      <c r="F278" s="53">
        <v>9</v>
      </c>
      <c r="G278" s="54" t="s">
        <v>375</v>
      </c>
    </row>
    <row r="279" spans="6:7">
      <c r="F279" s="53">
        <v>9</v>
      </c>
      <c r="G279" s="54" t="s">
        <v>376</v>
      </c>
    </row>
    <row r="280" spans="6:7">
      <c r="F280" s="53">
        <v>9</v>
      </c>
      <c r="G280" s="54" t="s">
        <v>377</v>
      </c>
    </row>
    <row r="281" spans="6:7">
      <c r="F281" s="53">
        <v>9</v>
      </c>
      <c r="G281" s="54" t="s">
        <v>302</v>
      </c>
    </row>
    <row r="282" spans="6:7">
      <c r="F282" s="53">
        <v>9</v>
      </c>
      <c r="G282" s="54" t="s">
        <v>378</v>
      </c>
    </row>
    <row r="283" spans="6:7">
      <c r="F283" s="53">
        <v>10</v>
      </c>
      <c r="G283" s="54" t="s">
        <v>379</v>
      </c>
    </row>
    <row r="284" spans="6:7">
      <c r="F284" s="53">
        <v>10</v>
      </c>
      <c r="G284" s="54" t="s">
        <v>380</v>
      </c>
    </row>
    <row r="285" spans="6:7">
      <c r="F285" s="53">
        <v>10</v>
      </c>
      <c r="G285" s="54" t="s">
        <v>381</v>
      </c>
    </row>
    <row r="286" spans="6:7">
      <c r="F286" s="53">
        <v>10</v>
      </c>
      <c r="G286" s="54" t="s">
        <v>382</v>
      </c>
    </row>
    <row r="287" spans="6:7">
      <c r="F287" s="53">
        <v>10</v>
      </c>
      <c r="G287" s="54" t="s">
        <v>53</v>
      </c>
    </row>
    <row r="288" spans="6:7">
      <c r="F288" s="53">
        <v>10</v>
      </c>
      <c r="G288" s="54" t="s">
        <v>383</v>
      </c>
    </row>
    <row r="289" spans="6:7">
      <c r="F289" s="53">
        <v>10</v>
      </c>
      <c r="G289" s="54" t="s">
        <v>384</v>
      </c>
    </row>
    <row r="290" spans="6:7">
      <c r="F290" s="53">
        <v>10</v>
      </c>
      <c r="G290" s="54" t="s">
        <v>385</v>
      </c>
    </row>
    <row r="291" spans="6:7">
      <c r="F291" s="53">
        <v>10</v>
      </c>
      <c r="G291" s="54" t="s">
        <v>386</v>
      </c>
    </row>
    <row r="292" spans="6:7">
      <c r="F292" s="53">
        <v>10</v>
      </c>
      <c r="G292" s="54" t="s">
        <v>387</v>
      </c>
    </row>
    <row r="293" spans="6:7">
      <c r="F293" s="53">
        <v>10</v>
      </c>
      <c r="G293" s="54" t="s">
        <v>157</v>
      </c>
    </row>
    <row r="294" spans="6:7">
      <c r="F294" s="53">
        <v>10</v>
      </c>
      <c r="G294" s="54" t="s">
        <v>388</v>
      </c>
    </row>
    <row r="295" spans="6:7">
      <c r="F295" s="53">
        <v>10</v>
      </c>
      <c r="G295" s="54" t="s">
        <v>389</v>
      </c>
    </row>
    <row r="296" spans="6:7">
      <c r="F296" s="53">
        <v>10</v>
      </c>
      <c r="G296" s="54" t="s">
        <v>390</v>
      </c>
    </row>
    <row r="297" spans="6:7">
      <c r="F297" s="53">
        <v>10</v>
      </c>
      <c r="G297" s="54" t="s">
        <v>391</v>
      </c>
    </row>
    <row r="298" spans="6:7">
      <c r="F298" s="53">
        <v>10</v>
      </c>
      <c r="G298" s="54" t="s">
        <v>392</v>
      </c>
    </row>
    <row r="299" spans="6:7">
      <c r="F299" s="53">
        <v>10</v>
      </c>
      <c r="G299" s="54" t="s">
        <v>393</v>
      </c>
    </row>
    <row r="300" spans="6:7">
      <c r="F300" s="53">
        <v>10</v>
      </c>
      <c r="G300" s="54" t="s">
        <v>394</v>
      </c>
    </row>
    <row r="301" spans="6:7">
      <c r="F301" s="53">
        <v>10</v>
      </c>
      <c r="G301" s="54" t="s">
        <v>166</v>
      </c>
    </row>
    <row r="302" spans="6:7">
      <c r="F302" s="53">
        <v>10</v>
      </c>
      <c r="G302" s="54" t="s">
        <v>395</v>
      </c>
    </row>
    <row r="303" spans="6:7">
      <c r="F303" s="53">
        <v>10</v>
      </c>
      <c r="G303" s="54" t="s">
        <v>396</v>
      </c>
    </row>
    <row r="304" spans="6:7">
      <c r="F304" s="53">
        <v>10</v>
      </c>
      <c r="G304" s="54" t="s">
        <v>397</v>
      </c>
    </row>
    <row r="305" spans="6:7">
      <c r="F305" s="53">
        <v>10</v>
      </c>
      <c r="G305" s="54" t="s">
        <v>398</v>
      </c>
    </row>
    <row r="306" spans="6:7">
      <c r="F306" s="53">
        <v>10</v>
      </c>
      <c r="G306" s="54" t="s">
        <v>399</v>
      </c>
    </row>
    <row r="307" spans="6:7">
      <c r="F307" s="53">
        <v>10</v>
      </c>
      <c r="G307" s="54" t="s">
        <v>400</v>
      </c>
    </row>
    <row r="308" spans="6:7">
      <c r="F308" s="53">
        <v>10</v>
      </c>
      <c r="G308" s="54" t="s">
        <v>401</v>
      </c>
    </row>
    <row r="309" spans="6:7">
      <c r="F309" s="53">
        <v>10</v>
      </c>
      <c r="G309" s="54" t="s">
        <v>402</v>
      </c>
    </row>
    <row r="310" spans="6:7">
      <c r="F310" s="53">
        <v>10</v>
      </c>
      <c r="G310" s="54" t="s">
        <v>403</v>
      </c>
    </row>
    <row r="311" spans="6:7">
      <c r="F311" s="53">
        <v>10</v>
      </c>
      <c r="G311" s="54" t="s">
        <v>404</v>
      </c>
    </row>
    <row r="312" spans="6:7">
      <c r="F312" s="53">
        <v>10</v>
      </c>
      <c r="G312" s="54" t="s">
        <v>405</v>
      </c>
    </row>
    <row r="313" spans="6:7">
      <c r="F313" s="53">
        <v>10</v>
      </c>
      <c r="G313" s="54" t="s">
        <v>406</v>
      </c>
    </row>
    <row r="314" spans="6:7">
      <c r="F314" s="53">
        <v>10</v>
      </c>
      <c r="G314" s="54" t="s">
        <v>407</v>
      </c>
    </row>
    <row r="315" spans="6:7">
      <c r="F315" s="53">
        <v>10</v>
      </c>
      <c r="G315" s="54" t="s">
        <v>408</v>
      </c>
    </row>
    <row r="316" spans="6:7">
      <c r="F316" s="53">
        <v>10</v>
      </c>
      <c r="G316" s="54" t="s">
        <v>409</v>
      </c>
    </row>
    <row r="317" spans="6:7">
      <c r="F317" s="53">
        <v>10</v>
      </c>
      <c r="G317" s="54" t="s">
        <v>410</v>
      </c>
    </row>
    <row r="318" spans="6:7">
      <c r="F318" s="53">
        <v>10</v>
      </c>
      <c r="G318" s="54" t="s">
        <v>411</v>
      </c>
    </row>
    <row r="319" spans="6:7">
      <c r="F319" s="53">
        <v>10</v>
      </c>
      <c r="G319" s="54" t="s">
        <v>412</v>
      </c>
    </row>
    <row r="320" spans="6:7">
      <c r="F320" s="53">
        <v>10</v>
      </c>
      <c r="G320" s="54" t="s">
        <v>413</v>
      </c>
    </row>
    <row r="321" spans="6:7">
      <c r="F321" s="53">
        <v>10</v>
      </c>
      <c r="G321" s="54" t="s">
        <v>414</v>
      </c>
    </row>
    <row r="322" spans="6:7">
      <c r="F322" s="53">
        <v>11</v>
      </c>
      <c r="G322" s="54" t="s">
        <v>146</v>
      </c>
    </row>
    <row r="323" spans="6:7">
      <c r="F323" s="53">
        <v>11</v>
      </c>
      <c r="G323" s="54" t="s">
        <v>415</v>
      </c>
    </row>
    <row r="324" spans="6:7">
      <c r="F324" s="53">
        <v>11</v>
      </c>
      <c r="G324" s="54" t="s">
        <v>416</v>
      </c>
    </row>
    <row r="325" spans="6:7">
      <c r="F325" s="53">
        <v>11</v>
      </c>
      <c r="G325" s="54" t="s">
        <v>417</v>
      </c>
    </row>
    <row r="326" spans="6:7">
      <c r="F326" s="53">
        <v>11</v>
      </c>
      <c r="G326" s="54" t="s">
        <v>418</v>
      </c>
    </row>
    <row r="327" spans="6:7">
      <c r="F327" s="53">
        <v>11</v>
      </c>
      <c r="G327" s="54" t="s">
        <v>419</v>
      </c>
    </row>
    <row r="328" spans="6:7">
      <c r="F328" s="53">
        <v>11</v>
      </c>
      <c r="G328" s="54" t="s">
        <v>420</v>
      </c>
    </row>
    <row r="329" spans="6:7">
      <c r="F329" s="53">
        <v>11</v>
      </c>
      <c r="G329" s="54" t="s">
        <v>421</v>
      </c>
    </row>
    <row r="330" spans="6:7">
      <c r="F330" s="53">
        <v>11</v>
      </c>
      <c r="G330" s="54" t="s">
        <v>422</v>
      </c>
    </row>
    <row r="331" spans="6:7">
      <c r="F331" s="53">
        <v>11</v>
      </c>
      <c r="G331" s="54" t="s">
        <v>423</v>
      </c>
    </row>
    <row r="332" spans="6:7">
      <c r="F332" s="53">
        <v>11</v>
      </c>
      <c r="G332" s="54" t="s">
        <v>424</v>
      </c>
    </row>
    <row r="333" spans="6:7">
      <c r="F333" s="53">
        <v>11</v>
      </c>
      <c r="G333" s="54" t="s">
        <v>425</v>
      </c>
    </row>
    <row r="334" spans="6:7">
      <c r="F334" s="53">
        <v>11</v>
      </c>
      <c r="G334" s="54" t="s">
        <v>54</v>
      </c>
    </row>
    <row r="335" spans="6:7">
      <c r="F335" s="53">
        <v>11</v>
      </c>
      <c r="G335" s="54" t="s">
        <v>426</v>
      </c>
    </row>
    <row r="336" spans="6:7">
      <c r="F336" s="53">
        <v>11</v>
      </c>
      <c r="G336" s="54" t="s">
        <v>427</v>
      </c>
    </row>
    <row r="337" spans="6:7">
      <c r="F337" s="53">
        <v>11</v>
      </c>
      <c r="G337" s="54" t="s">
        <v>428</v>
      </c>
    </row>
    <row r="338" spans="6:7">
      <c r="F338" s="53">
        <v>11</v>
      </c>
      <c r="G338" s="54" t="s">
        <v>429</v>
      </c>
    </row>
    <row r="339" spans="6:7">
      <c r="F339" s="53">
        <v>11</v>
      </c>
      <c r="G339" s="54" t="s">
        <v>430</v>
      </c>
    </row>
    <row r="340" spans="6:7">
      <c r="F340" s="53">
        <v>11</v>
      </c>
      <c r="G340" s="54" t="s">
        <v>431</v>
      </c>
    </row>
    <row r="341" spans="6:7">
      <c r="F341" s="53">
        <v>11</v>
      </c>
      <c r="G341" s="54" t="s">
        <v>432</v>
      </c>
    </row>
    <row r="342" spans="6:7">
      <c r="F342" s="53">
        <v>11</v>
      </c>
      <c r="G342" s="54" t="s">
        <v>166</v>
      </c>
    </row>
    <row r="343" spans="6:7">
      <c r="F343" s="53">
        <v>11</v>
      </c>
      <c r="G343" s="54" t="s">
        <v>433</v>
      </c>
    </row>
    <row r="344" spans="6:7">
      <c r="F344" s="53">
        <v>11</v>
      </c>
      <c r="G344" s="54" t="s">
        <v>399</v>
      </c>
    </row>
    <row r="345" spans="6:7">
      <c r="F345" s="53">
        <v>11</v>
      </c>
      <c r="G345" s="54" t="s">
        <v>434</v>
      </c>
    </row>
    <row r="346" spans="6:7">
      <c r="F346" s="53">
        <v>11</v>
      </c>
      <c r="G346" s="54" t="s">
        <v>435</v>
      </c>
    </row>
    <row r="347" spans="6:7">
      <c r="F347" s="53">
        <v>11</v>
      </c>
      <c r="G347" s="54" t="s">
        <v>436</v>
      </c>
    </row>
    <row r="348" spans="6:7">
      <c r="F348" s="53">
        <v>11</v>
      </c>
      <c r="G348" s="54" t="s">
        <v>437</v>
      </c>
    </row>
    <row r="349" spans="6:7">
      <c r="F349" s="53">
        <v>11</v>
      </c>
      <c r="G349" s="54" t="s">
        <v>438</v>
      </c>
    </row>
    <row r="350" spans="6:7">
      <c r="F350" s="53">
        <v>11</v>
      </c>
      <c r="G350" s="54" t="s">
        <v>439</v>
      </c>
    </row>
    <row r="351" spans="6:7">
      <c r="F351" s="53">
        <v>11</v>
      </c>
      <c r="G351" s="54" t="s">
        <v>440</v>
      </c>
    </row>
    <row r="352" spans="6:7">
      <c r="F352" s="53">
        <v>11</v>
      </c>
      <c r="G352" s="54" t="s">
        <v>441</v>
      </c>
    </row>
    <row r="353" spans="6:7">
      <c r="F353" s="53">
        <v>11</v>
      </c>
      <c r="G353" s="54" t="s">
        <v>442</v>
      </c>
    </row>
    <row r="354" spans="6:7">
      <c r="F354" s="53">
        <v>11</v>
      </c>
      <c r="G354" s="54" t="s">
        <v>443</v>
      </c>
    </row>
    <row r="355" spans="6:7">
      <c r="F355" s="53">
        <v>11</v>
      </c>
      <c r="G355" s="54" t="s">
        <v>444</v>
      </c>
    </row>
    <row r="356" spans="6:7">
      <c r="F356" s="53">
        <v>11</v>
      </c>
      <c r="G356" s="54" t="s">
        <v>445</v>
      </c>
    </row>
    <row r="357" spans="6:7">
      <c r="F357" s="53">
        <v>11</v>
      </c>
      <c r="G357" s="54" t="s">
        <v>446</v>
      </c>
    </row>
    <row r="358" spans="6:7">
      <c r="F358" s="53">
        <v>11</v>
      </c>
      <c r="G358" s="54" t="s">
        <v>447</v>
      </c>
    </row>
    <row r="359" spans="6:7">
      <c r="F359" s="53">
        <v>11</v>
      </c>
      <c r="G359" s="54" t="s">
        <v>448</v>
      </c>
    </row>
    <row r="360" spans="6:7">
      <c r="F360" s="53">
        <v>11</v>
      </c>
      <c r="G360" s="54" t="s">
        <v>449</v>
      </c>
    </row>
    <row r="361" spans="6:7">
      <c r="F361" s="53">
        <v>11</v>
      </c>
      <c r="G361" s="54" t="s">
        <v>450</v>
      </c>
    </row>
    <row r="362" spans="6:7">
      <c r="F362" s="53">
        <v>11</v>
      </c>
      <c r="G362" s="54" t="s">
        <v>451</v>
      </c>
    </row>
    <row r="363" spans="6:7">
      <c r="F363" s="53">
        <v>11</v>
      </c>
      <c r="G363" s="54" t="s">
        <v>452</v>
      </c>
    </row>
    <row r="364" spans="6:7">
      <c r="F364" s="53">
        <v>11</v>
      </c>
      <c r="G364" s="54" t="s">
        <v>453</v>
      </c>
    </row>
    <row r="365" spans="6:7">
      <c r="F365" s="53">
        <v>11</v>
      </c>
      <c r="G365" s="54" t="s">
        <v>454</v>
      </c>
    </row>
    <row r="366" spans="6:7">
      <c r="F366" s="53">
        <v>11</v>
      </c>
      <c r="G366" s="54" t="s">
        <v>455</v>
      </c>
    </row>
    <row r="367" spans="6:7">
      <c r="F367" s="53">
        <v>11</v>
      </c>
      <c r="G367" s="54" t="s">
        <v>456</v>
      </c>
    </row>
    <row r="368" spans="6:7">
      <c r="F368" s="53">
        <v>12</v>
      </c>
      <c r="G368" s="54" t="s">
        <v>457</v>
      </c>
    </row>
    <row r="369" spans="6:7">
      <c r="F369" s="53">
        <v>12</v>
      </c>
      <c r="G369" s="54" t="s">
        <v>458</v>
      </c>
    </row>
    <row r="370" spans="6:7">
      <c r="F370" s="53">
        <v>12</v>
      </c>
      <c r="G370" s="54" t="s">
        <v>459</v>
      </c>
    </row>
    <row r="371" spans="6:7">
      <c r="F371" s="53">
        <v>12</v>
      </c>
      <c r="G371" s="54" t="s">
        <v>460</v>
      </c>
    </row>
    <row r="372" spans="6:7">
      <c r="F372" s="53">
        <v>12</v>
      </c>
      <c r="G372" s="54" t="s">
        <v>461</v>
      </c>
    </row>
    <row r="373" spans="6:7">
      <c r="F373" s="53">
        <v>12</v>
      </c>
      <c r="G373" s="54" t="s">
        <v>462</v>
      </c>
    </row>
    <row r="374" spans="6:7">
      <c r="F374" s="53">
        <v>12</v>
      </c>
      <c r="G374" s="54" t="s">
        <v>463</v>
      </c>
    </row>
    <row r="375" spans="6:7">
      <c r="F375" s="53">
        <v>12</v>
      </c>
      <c r="G375" s="54" t="s">
        <v>464</v>
      </c>
    </row>
    <row r="376" spans="6:7">
      <c r="F376" s="53">
        <v>12</v>
      </c>
      <c r="G376" s="54" t="s">
        <v>465</v>
      </c>
    </row>
    <row r="377" spans="6:7">
      <c r="F377" s="53">
        <v>12</v>
      </c>
      <c r="G377" s="54" t="s">
        <v>466</v>
      </c>
    </row>
    <row r="378" spans="6:7">
      <c r="F378" s="53">
        <v>12</v>
      </c>
      <c r="G378" s="54" t="s">
        <v>467</v>
      </c>
    </row>
    <row r="379" spans="6:7">
      <c r="F379" s="53">
        <v>12</v>
      </c>
      <c r="G379" s="54" t="s">
        <v>468</v>
      </c>
    </row>
    <row r="380" spans="6:7">
      <c r="F380" s="53">
        <v>12</v>
      </c>
      <c r="G380" s="54" t="s">
        <v>469</v>
      </c>
    </row>
    <row r="381" spans="6:7">
      <c r="F381" s="53">
        <v>12</v>
      </c>
      <c r="G381" s="54" t="s">
        <v>470</v>
      </c>
    </row>
    <row r="382" spans="6:7">
      <c r="F382" s="53">
        <v>12</v>
      </c>
      <c r="G382" s="54" t="s">
        <v>367</v>
      </c>
    </row>
    <row r="383" spans="6:7">
      <c r="F383" s="53">
        <v>12</v>
      </c>
      <c r="G383" s="54" t="s">
        <v>471</v>
      </c>
    </row>
    <row r="384" spans="6:7">
      <c r="F384" s="53">
        <v>12</v>
      </c>
      <c r="G384" s="54" t="s">
        <v>472</v>
      </c>
    </row>
    <row r="385" spans="6:7">
      <c r="F385" s="53">
        <v>12</v>
      </c>
      <c r="G385" s="54" t="s">
        <v>473</v>
      </c>
    </row>
    <row r="386" spans="6:7">
      <c r="F386" s="53">
        <v>12</v>
      </c>
      <c r="G386" s="54" t="s">
        <v>474</v>
      </c>
    </row>
    <row r="387" spans="6:7">
      <c r="F387" s="53">
        <v>12</v>
      </c>
      <c r="G387" s="54" t="s">
        <v>475</v>
      </c>
    </row>
    <row r="388" spans="6:7">
      <c r="F388" s="53">
        <v>12</v>
      </c>
      <c r="G388" s="54" t="s">
        <v>476</v>
      </c>
    </row>
    <row r="389" spans="6:7">
      <c r="F389" s="53">
        <v>12</v>
      </c>
      <c r="G389" s="54" t="s">
        <v>477</v>
      </c>
    </row>
    <row r="390" spans="6:7">
      <c r="F390" s="53">
        <v>12</v>
      </c>
      <c r="G390" s="54" t="s">
        <v>478</v>
      </c>
    </row>
    <row r="391" spans="6:7">
      <c r="F391" s="53">
        <v>12</v>
      </c>
      <c r="G391" s="54" t="s">
        <v>479</v>
      </c>
    </row>
    <row r="392" spans="6:7">
      <c r="F392" s="53">
        <v>12</v>
      </c>
      <c r="G392" s="54" t="s">
        <v>480</v>
      </c>
    </row>
    <row r="393" spans="6:7">
      <c r="F393" s="53">
        <v>12</v>
      </c>
      <c r="G393" s="54" t="s">
        <v>481</v>
      </c>
    </row>
    <row r="394" spans="6:7">
      <c r="F394" s="53">
        <v>12</v>
      </c>
      <c r="G394" s="54" t="s">
        <v>482</v>
      </c>
    </row>
    <row r="395" spans="6:7">
      <c r="F395" s="53">
        <v>12</v>
      </c>
      <c r="G395" s="54" t="s">
        <v>483</v>
      </c>
    </row>
    <row r="396" spans="6:7">
      <c r="F396" s="53">
        <v>12</v>
      </c>
      <c r="G396" s="54" t="s">
        <v>484</v>
      </c>
    </row>
    <row r="397" spans="6:7">
      <c r="F397" s="53">
        <v>12</v>
      </c>
      <c r="G397" s="54" t="s">
        <v>485</v>
      </c>
    </row>
    <row r="398" spans="6:7">
      <c r="F398" s="53">
        <v>12</v>
      </c>
      <c r="G398" s="54" t="s">
        <v>486</v>
      </c>
    </row>
    <row r="399" spans="6:7">
      <c r="F399" s="53">
        <v>12</v>
      </c>
      <c r="G399" s="54" t="s">
        <v>487</v>
      </c>
    </row>
    <row r="400" spans="6:7">
      <c r="F400" s="53">
        <v>12</v>
      </c>
      <c r="G400" s="54" t="s">
        <v>488</v>
      </c>
    </row>
    <row r="401" spans="6:7">
      <c r="F401" s="53">
        <v>12</v>
      </c>
      <c r="G401" s="54" t="s">
        <v>489</v>
      </c>
    </row>
    <row r="402" spans="6:7">
      <c r="F402" s="53">
        <v>12</v>
      </c>
      <c r="G402" s="54" t="s">
        <v>490</v>
      </c>
    </row>
    <row r="403" spans="6:7">
      <c r="F403" s="53">
        <v>12</v>
      </c>
      <c r="G403" s="54" t="s">
        <v>491</v>
      </c>
    </row>
    <row r="404" spans="6:7">
      <c r="F404" s="53">
        <v>12</v>
      </c>
      <c r="G404" s="54" t="s">
        <v>492</v>
      </c>
    </row>
    <row r="405" spans="6:7">
      <c r="F405" s="53">
        <v>12</v>
      </c>
      <c r="G405" s="54" t="s">
        <v>493</v>
      </c>
    </row>
    <row r="406" spans="6:7">
      <c r="F406" s="53">
        <v>12</v>
      </c>
      <c r="G406" s="54" t="s">
        <v>494</v>
      </c>
    </row>
    <row r="407" spans="6:7">
      <c r="F407" s="53">
        <v>12</v>
      </c>
      <c r="G407" s="54" t="s">
        <v>495</v>
      </c>
    </row>
    <row r="408" spans="6:7">
      <c r="F408" s="53">
        <v>12</v>
      </c>
      <c r="G408" s="54" t="s">
        <v>496</v>
      </c>
    </row>
    <row r="409" spans="6:7">
      <c r="F409" s="53">
        <v>12</v>
      </c>
      <c r="G409" s="54" t="s">
        <v>497</v>
      </c>
    </row>
    <row r="410" spans="6:7">
      <c r="F410" s="53">
        <v>12</v>
      </c>
      <c r="G410" s="54" t="s">
        <v>498</v>
      </c>
    </row>
    <row r="411" spans="6:7">
      <c r="F411" s="53">
        <v>12</v>
      </c>
      <c r="G411" s="54" t="s">
        <v>499</v>
      </c>
    </row>
    <row r="412" spans="6:7">
      <c r="F412" s="53">
        <v>12</v>
      </c>
      <c r="G412" s="54" t="s">
        <v>500</v>
      </c>
    </row>
    <row r="413" spans="6:7">
      <c r="F413" s="53">
        <v>12</v>
      </c>
      <c r="G413" s="54" t="s">
        <v>501</v>
      </c>
    </row>
    <row r="414" spans="6:7">
      <c r="F414" s="53">
        <v>12</v>
      </c>
      <c r="G414" s="54" t="s">
        <v>502</v>
      </c>
    </row>
    <row r="415" spans="6:7">
      <c r="F415" s="53">
        <v>12</v>
      </c>
      <c r="G415" s="54" t="s">
        <v>503</v>
      </c>
    </row>
    <row r="416" spans="6:7">
      <c r="F416" s="53">
        <v>12</v>
      </c>
      <c r="G416" s="54" t="s">
        <v>504</v>
      </c>
    </row>
    <row r="417" spans="6:7">
      <c r="F417" s="53">
        <v>12</v>
      </c>
      <c r="G417" s="54" t="s">
        <v>505</v>
      </c>
    </row>
    <row r="418" spans="6:7">
      <c r="F418" s="53">
        <v>12</v>
      </c>
      <c r="G418" s="54" t="s">
        <v>506</v>
      </c>
    </row>
    <row r="419" spans="6:7">
      <c r="F419" s="53">
        <v>12</v>
      </c>
      <c r="G419" s="54" t="s">
        <v>507</v>
      </c>
    </row>
    <row r="420" spans="6:7">
      <c r="F420" s="53">
        <v>12</v>
      </c>
      <c r="G420" s="54" t="s">
        <v>508</v>
      </c>
    </row>
    <row r="421" spans="6:7">
      <c r="F421" s="53">
        <v>12</v>
      </c>
      <c r="G421" s="54" t="s">
        <v>509</v>
      </c>
    </row>
    <row r="422" spans="6:7">
      <c r="F422" s="53">
        <v>12</v>
      </c>
      <c r="G422" s="54" t="s">
        <v>510</v>
      </c>
    </row>
    <row r="423" spans="6:7">
      <c r="F423" s="53">
        <v>12</v>
      </c>
      <c r="G423" s="54" t="s">
        <v>511</v>
      </c>
    </row>
    <row r="424" spans="6:7">
      <c r="F424" s="53">
        <v>12</v>
      </c>
      <c r="G424" s="54" t="s">
        <v>512</v>
      </c>
    </row>
    <row r="425" spans="6:7">
      <c r="F425" s="53">
        <v>12</v>
      </c>
      <c r="G425" s="54" t="s">
        <v>513</v>
      </c>
    </row>
    <row r="426" spans="6:7">
      <c r="F426" s="53">
        <v>12</v>
      </c>
      <c r="G426" s="54" t="s">
        <v>514</v>
      </c>
    </row>
    <row r="427" spans="6:7">
      <c r="F427" s="53">
        <v>12</v>
      </c>
      <c r="G427" s="54" t="s">
        <v>515</v>
      </c>
    </row>
    <row r="428" spans="6:7">
      <c r="F428" s="53">
        <v>12</v>
      </c>
      <c r="G428" s="54" t="s">
        <v>516</v>
      </c>
    </row>
    <row r="429" spans="6:7">
      <c r="F429" s="53">
        <v>12</v>
      </c>
      <c r="G429" s="54" t="s">
        <v>517</v>
      </c>
    </row>
    <row r="430" spans="6:7">
      <c r="F430" s="53">
        <v>12</v>
      </c>
      <c r="G430" s="54" t="s">
        <v>518</v>
      </c>
    </row>
    <row r="431" spans="6:7">
      <c r="F431" s="53">
        <v>12</v>
      </c>
      <c r="G431" s="54" t="s">
        <v>519</v>
      </c>
    </row>
    <row r="432" spans="6:7">
      <c r="F432" s="53">
        <v>12</v>
      </c>
      <c r="G432" s="54" t="s">
        <v>520</v>
      </c>
    </row>
    <row r="433" spans="6:7">
      <c r="F433" s="53">
        <v>12</v>
      </c>
      <c r="G433" s="54" t="s">
        <v>521</v>
      </c>
    </row>
    <row r="434" spans="6:7">
      <c r="F434" s="53">
        <v>12</v>
      </c>
      <c r="G434" s="54" t="s">
        <v>522</v>
      </c>
    </row>
    <row r="435" spans="6:7">
      <c r="F435" s="53">
        <v>12</v>
      </c>
      <c r="G435" s="54" t="s">
        <v>523</v>
      </c>
    </row>
    <row r="436" spans="6:7">
      <c r="F436" s="53">
        <v>12</v>
      </c>
      <c r="G436" s="54" t="s">
        <v>524</v>
      </c>
    </row>
    <row r="437" spans="6:7">
      <c r="F437" s="53">
        <v>12</v>
      </c>
      <c r="G437" s="54" t="s">
        <v>525</v>
      </c>
    </row>
    <row r="438" spans="6:7">
      <c r="F438" s="53">
        <v>12</v>
      </c>
      <c r="G438" s="54" t="s">
        <v>526</v>
      </c>
    </row>
    <row r="439" spans="6:7">
      <c r="F439" s="53">
        <v>12</v>
      </c>
      <c r="G439" s="54" t="s">
        <v>527</v>
      </c>
    </row>
    <row r="440" spans="6:7">
      <c r="F440" s="53">
        <v>12</v>
      </c>
      <c r="G440" s="54" t="s">
        <v>528</v>
      </c>
    </row>
    <row r="441" spans="6:7">
      <c r="F441" s="53">
        <v>12</v>
      </c>
      <c r="G441" s="54" t="s">
        <v>529</v>
      </c>
    </row>
    <row r="442" spans="6:7">
      <c r="F442" s="53">
        <v>12</v>
      </c>
      <c r="G442" s="54" t="s">
        <v>530</v>
      </c>
    </row>
    <row r="443" spans="6:7">
      <c r="F443" s="53">
        <v>12</v>
      </c>
      <c r="G443" s="54" t="s">
        <v>531</v>
      </c>
    </row>
    <row r="444" spans="6:7">
      <c r="F444" s="53">
        <v>12</v>
      </c>
      <c r="G444" s="54" t="s">
        <v>532</v>
      </c>
    </row>
    <row r="445" spans="6:7">
      <c r="F445" s="53">
        <v>12</v>
      </c>
      <c r="G445" s="54" t="s">
        <v>533</v>
      </c>
    </row>
    <row r="446" spans="6:7">
      <c r="F446" s="53">
        <v>12</v>
      </c>
      <c r="G446" s="54" t="s">
        <v>534</v>
      </c>
    </row>
    <row r="447" spans="6:7">
      <c r="F447" s="53">
        <v>12</v>
      </c>
      <c r="G447" s="54" t="s">
        <v>535</v>
      </c>
    </row>
    <row r="448" spans="6:7">
      <c r="F448" s="53">
        <v>12</v>
      </c>
      <c r="G448" s="54" t="s">
        <v>536</v>
      </c>
    </row>
    <row r="449" spans="6:7">
      <c r="F449" s="53">
        <v>13</v>
      </c>
      <c r="G449" s="54" t="s">
        <v>537</v>
      </c>
    </row>
    <row r="450" spans="6:7">
      <c r="F450" s="53">
        <v>13</v>
      </c>
      <c r="G450" s="54" t="s">
        <v>538</v>
      </c>
    </row>
    <row r="451" spans="6:7">
      <c r="F451" s="53">
        <v>13</v>
      </c>
      <c r="G451" s="54" t="s">
        <v>539</v>
      </c>
    </row>
    <row r="452" spans="6:7">
      <c r="F452" s="53">
        <v>13</v>
      </c>
      <c r="G452" s="54" t="s">
        <v>540</v>
      </c>
    </row>
    <row r="453" spans="6:7">
      <c r="F453" s="53">
        <v>13</v>
      </c>
      <c r="G453" s="54" t="s">
        <v>541</v>
      </c>
    </row>
    <row r="454" spans="6:7">
      <c r="F454" s="53">
        <v>13</v>
      </c>
      <c r="G454" s="54" t="s">
        <v>542</v>
      </c>
    </row>
    <row r="455" spans="6:7">
      <c r="F455" s="53">
        <v>13</v>
      </c>
      <c r="G455" s="54" t="s">
        <v>543</v>
      </c>
    </row>
    <row r="456" spans="6:7">
      <c r="F456" s="53">
        <v>13</v>
      </c>
      <c r="G456" s="54" t="s">
        <v>544</v>
      </c>
    </row>
    <row r="457" spans="6:7">
      <c r="F457" s="53">
        <v>13</v>
      </c>
      <c r="G457" s="54" t="s">
        <v>545</v>
      </c>
    </row>
    <row r="458" spans="6:7">
      <c r="F458" s="53">
        <v>13</v>
      </c>
      <c r="G458" s="54" t="s">
        <v>546</v>
      </c>
    </row>
    <row r="459" spans="6:7">
      <c r="F459" s="53">
        <v>13</v>
      </c>
      <c r="G459" s="54" t="s">
        <v>547</v>
      </c>
    </row>
    <row r="460" spans="6:7">
      <c r="F460" s="53">
        <v>13</v>
      </c>
      <c r="G460" s="54" t="s">
        <v>548</v>
      </c>
    </row>
    <row r="461" spans="6:7">
      <c r="F461" s="53">
        <v>13</v>
      </c>
      <c r="G461" s="54" t="s">
        <v>549</v>
      </c>
    </row>
    <row r="462" spans="6:7">
      <c r="F462" s="53">
        <v>13</v>
      </c>
      <c r="G462" s="54" t="s">
        <v>550</v>
      </c>
    </row>
    <row r="463" spans="6:7">
      <c r="F463" s="53">
        <v>13</v>
      </c>
      <c r="G463" s="54" t="s">
        <v>551</v>
      </c>
    </row>
    <row r="464" spans="6:7">
      <c r="F464" s="53">
        <v>13</v>
      </c>
      <c r="G464" s="54" t="s">
        <v>552</v>
      </c>
    </row>
    <row r="465" spans="6:7">
      <c r="F465" s="53">
        <v>13</v>
      </c>
      <c r="G465" s="54" t="s">
        <v>553</v>
      </c>
    </row>
    <row r="466" spans="6:7">
      <c r="F466" s="53">
        <v>13</v>
      </c>
      <c r="G466" s="54" t="s">
        <v>554</v>
      </c>
    </row>
    <row r="467" spans="6:7">
      <c r="F467" s="53">
        <v>13</v>
      </c>
      <c r="G467" s="54" t="s">
        <v>555</v>
      </c>
    </row>
    <row r="468" spans="6:7">
      <c r="F468" s="53">
        <v>13</v>
      </c>
      <c r="G468" s="54" t="s">
        <v>556</v>
      </c>
    </row>
    <row r="469" spans="6:7">
      <c r="F469" s="53">
        <v>13</v>
      </c>
      <c r="G469" s="54" t="s">
        <v>557</v>
      </c>
    </row>
    <row r="470" spans="6:7">
      <c r="F470" s="53">
        <v>13</v>
      </c>
      <c r="G470" s="54" t="s">
        <v>558</v>
      </c>
    </row>
    <row r="471" spans="6:7">
      <c r="F471" s="53">
        <v>13</v>
      </c>
      <c r="G471" s="54" t="s">
        <v>154</v>
      </c>
    </row>
    <row r="472" spans="6:7">
      <c r="F472" s="53">
        <v>13</v>
      </c>
      <c r="G472" s="54" t="s">
        <v>559</v>
      </c>
    </row>
    <row r="473" spans="6:7">
      <c r="F473" s="53">
        <v>13</v>
      </c>
      <c r="G473" s="54" t="s">
        <v>560</v>
      </c>
    </row>
    <row r="474" spans="6:7">
      <c r="F474" s="53">
        <v>13</v>
      </c>
      <c r="G474" s="54" t="s">
        <v>561</v>
      </c>
    </row>
    <row r="475" spans="6:7">
      <c r="F475" s="53">
        <v>13</v>
      </c>
      <c r="G475" s="54" t="s">
        <v>562</v>
      </c>
    </row>
    <row r="476" spans="6:7">
      <c r="F476" s="53">
        <v>13</v>
      </c>
      <c r="G476" s="54" t="s">
        <v>563</v>
      </c>
    </row>
    <row r="477" spans="6:7">
      <c r="F477" s="53">
        <v>13</v>
      </c>
      <c r="G477" s="54" t="s">
        <v>564</v>
      </c>
    </row>
    <row r="478" spans="6:7">
      <c r="F478" s="53">
        <v>13</v>
      </c>
      <c r="G478" s="54" t="s">
        <v>565</v>
      </c>
    </row>
    <row r="479" spans="6:7">
      <c r="F479" s="53">
        <v>13</v>
      </c>
      <c r="G479" s="54" t="s">
        <v>566</v>
      </c>
    </row>
    <row r="480" spans="6:7">
      <c r="F480" s="53">
        <v>13</v>
      </c>
      <c r="G480" s="54" t="s">
        <v>567</v>
      </c>
    </row>
    <row r="481" spans="6:7">
      <c r="F481" s="53">
        <v>13</v>
      </c>
      <c r="G481" s="54" t="s">
        <v>568</v>
      </c>
    </row>
    <row r="482" spans="6:7">
      <c r="F482" s="53">
        <v>13</v>
      </c>
      <c r="G482" s="54" t="s">
        <v>569</v>
      </c>
    </row>
    <row r="483" spans="6:7">
      <c r="F483" s="53">
        <v>13</v>
      </c>
      <c r="G483" s="54" t="s">
        <v>570</v>
      </c>
    </row>
    <row r="484" spans="6:7">
      <c r="F484" s="53">
        <v>13</v>
      </c>
      <c r="G484" s="54" t="s">
        <v>571</v>
      </c>
    </row>
    <row r="485" spans="6:7">
      <c r="F485" s="53">
        <v>13</v>
      </c>
      <c r="G485" s="54" t="s">
        <v>572</v>
      </c>
    </row>
    <row r="486" spans="6:7">
      <c r="F486" s="53">
        <v>13</v>
      </c>
      <c r="G486" s="54" t="s">
        <v>573</v>
      </c>
    </row>
    <row r="487" spans="6:7">
      <c r="F487" s="53">
        <v>13</v>
      </c>
      <c r="G487" s="54" t="s">
        <v>574</v>
      </c>
    </row>
    <row r="488" spans="6:7">
      <c r="F488" s="53">
        <v>13</v>
      </c>
      <c r="G488" s="54" t="s">
        <v>575</v>
      </c>
    </row>
    <row r="489" spans="6:7">
      <c r="F489" s="53">
        <v>13</v>
      </c>
      <c r="G489" s="54" t="s">
        <v>576</v>
      </c>
    </row>
    <row r="490" spans="6:7">
      <c r="F490" s="53">
        <v>13</v>
      </c>
      <c r="G490" s="54" t="s">
        <v>577</v>
      </c>
    </row>
    <row r="491" spans="6:7">
      <c r="F491" s="53">
        <v>13</v>
      </c>
      <c r="G491" s="54" t="s">
        <v>578</v>
      </c>
    </row>
    <row r="492" spans="6:7">
      <c r="F492" s="53">
        <v>13</v>
      </c>
      <c r="G492" s="54" t="s">
        <v>579</v>
      </c>
    </row>
    <row r="493" spans="6:7">
      <c r="F493" s="53">
        <v>13</v>
      </c>
      <c r="G493" s="54" t="s">
        <v>580</v>
      </c>
    </row>
    <row r="494" spans="6:7">
      <c r="F494" s="53">
        <v>13</v>
      </c>
      <c r="G494" s="54" t="s">
        <v>581</v>
      </c>
    </row>
    <row r="495" spans="6:7">
      <c r="F495" s="53">
        <v>13</v>
      </c>
      <c r="G495" s="54" t="s">
        <v>582</v>
      </c>
    </row>
    <row r="496" spans="6:7">
      <c r="F496" s="53">
        <v>13</v>
      </c>
      <c r="G496" s="54" t="s">
        <v>583</v>
      </c>
    </row>
    <row r="497" spans="6:7">
      <c r="F497" s="53">
        <v>13</v>
      </c>
      <c r="G497" s="54" t="s">
        <v>584</v>
      </c>
    </row>
    <row r="498" spans="6:7">
      <c r="F498" s="53">
        <v>13</v>
      </c>
      <c r="G498" s="54" t="s">
        <v>585</v>
      </c>
    </row>
    <row r="499" spans="6:7">
      <c r="F499" s="53">
        <v>13</v>
      </c>
      <c r="G499" s="54" t="s">
        <v>586</v>
      </c>
    </row>
    <row r="500" spans="6:7">
      <c r="F500" s="53">
        <v>13</v>
      </c>
      <c r="G500" s="54" t="s">
        <v>587</v>
      </c>
    </row>
    <row r="501" spans="6:7">
      <c r="F501" s="53">
        <v>13</v>
      </c>
      <c r="G501" s="54" t="s">
        <v>588</v>
      </c>
    </row>
    <row r="502" spans="6:7">
      <c r="F502" s="53">
        <v>13</v>
      </c>
      <c r="G502" s="54" t="s">
        <v>589</v>
      </c>
    </row>
    <row r="503" spans="6:7">
      <c r="F503" s="53">
        <v>13</v>
      </c>
      <c r="G503" s="54" t="s">
        <v>590</v>
      </c>
    </row>
    <row r="504" spans="6:7">
      <c r="F504" s="53">
        <v>13</v>
      </c>
      <c r="G504" s="54" t="s">
        <v>591</v>
      </c>
    </row>
    <row r="505" spans="6:7">
      <c r="F505" s="53">
        <v>13</v>
      </c>
      <c r="G505" s="54" t="s">
        <v>592</v>
      </c>
    </row>
    <row r="506" spans="6:7">
      <c r="F506" s="53">
        <v>13</v>
      </c>
      <c r="G506" s="54" t="s">
        <v>593</v>
      </c>
    </row>
    <row r="507" spans="6:7">
      <c r="F507" s="53">
        <v>13</v>
      </c>
      <c r="G507" s="54" t="s">
        <v>594</v>
      </c>
    </row>
    <row r="508" spans="6:7">
      <c r="F508" s="53">
        <v>13</v>
      </c>
      <c r="G508" s="54" t="s">
        <v>595</v>
      </c>
    </row>
    <row r="509" spans="6:7">
      <c r="F509" s="53">
        <v>13</v>
      </c>
      <c r="G509" s="54" t="s">
        <v>596</v>
      </c>
    </row>
    <row r="510" spans="6:7">
      <c r="F510" s="53">
        <v>13</v>
      </c>
      <c r="G510" s="54" t="s">
        <v>597</v>
      </c>
    </row>
    <row r="511" spans="6:7">
      <c r="F511" s="53">
        <v>13</v>
      </c>
      <c r="G511" s="54" t="s">
        <v>598</v>
      </c>
    </row>
    <row r="512" spans="6:7">
      <c r="F512" s="53">
        <v>13</v>
      </c>
      <c r="G512" s="54" t="s">
        <v>599</v>
      </c>
    </row>
    <row r="513" spans="6:7">
      <c r="F513" s="53">
        <v>13</v>
      </c>
      <c r="G513" s="54" t="s">
        <v>600</v>
      </c>
    </row>
    <row r="514" spans="6:7">
      <c r="F514" s="53">
        <v>13</v>
      </c>
      <c r="G514" s="54" t="s">
        <v>601</v>
      </c>
    </row>
    <row r="515" spans="6:7">
      <c r="F515" s="53">
        <v>13</v>
      </c>
      <c r="G515" s="54" t="s">
        <v>602</v>
      </c>
    </row>
    <row r="516" spans="6:7">
      <c r="F516" s="53">
        <v>13</v>
      </c>
      <c r="G516" s="54" t="s">
        <v>603</v>
      </c>
    </row>
    <row r="517" spans="6:7">
      <c r="F517" s="53">
        <v>13</v>
      </c>
      <c r="G517" s="54" t="s">
        <v>604</v>
      </c>
    </row>
    <row r="518" spans="6:7">
      <c r="F518" s="53">
        <v>13</v>
      </c>
      <c r="G518" s="54" t="s">
        <v>605</v>
      </c>
    </row>
    <row r="519" spans="6:7">
      <c r="F519" s="53">
        <v>13</v>
      </c>
      <c r="G519" s="54" t="s">
        <v>606</v>
      </c>
    </row>
    <row r="520" spans="6:7">
      <c r="F520" s="53">
        <v>13</v>
      </c>
      <c r="G520" s="54" t="s">
        <v>607</v>
      </c>
    </row>
    <row r="521" spans="6:7">
      <c r="F521" s="53">
        <v>13</v>
      </c>
      <c r="G521" s="54" t="s">
        <v>608</v>
      </c>
    </row>
    <row r="522" spans="6:7">
      <c r="F522" s="53">
        <v>13</v>
      </c>
      <c r="G522" s="54" t="s">
        <v>609</v>
      </c>
    </row>
    <row r="523" spans="6:7">
      <c r="F523" s="53">
        <v>13</v>
      </c>
      <c r="G523" s="54" t="s">
        <v>610</v>
      </c>
    </row>
    <row r="524" spans="6:7">
      <c r="F524" s="53">
        <v>13</v>
      </c>
      <c r="G524" s="54" t="s">
        <v>611</v>
      </c>
    </row>
    <row r="525" spans="6:7">
      <c r="F525" s="53">
        <v>13</v>
      </c>
      <c r="G525" s="54" t="s">
        <v>612</v>
      </c>
    </row>
    <row r="526" spans="6:7">
      <c r="F526" s="53">
        <v>13</v>
      </c>
      <c r="G526" s="54" t="s">
        <v>613</v>
      </c>
    </row>
    <row r="527" spans="6:7">
      <c r="F527" s="53">
        <v>13</v>
      </c>
      <c r="G527" s="54" t="s">
        <v>614</v>
      </c>
    </row>
    <row r="528" spans="6:7">
      <c r="F528" s="53">
        <v>13</v>
      </c>
      <c r="G528" s="54" t="s">
        <v>615</v>
      </c>
    </row>
    <row r="529" spans="6:7">
      <c r="F529" s="53">
        <v>13</v>
      </c>
      <c r="G529" s="54" t="s">
        <v>616</v>
      </c>
    </row>
    <row r="530" spans="6:7">
      <c r="F530" s="53">
        <v>13</v>
      </c>
      <c r="G530" s="54" t="s">
        <v>617</v>
      </c>
    </row>
    <row r="531" spans="6:7">
      <c r="F531" s="53">
        <v>13</v>
      </c>
      <c r="G531" s="54" t="s">
        <v>618</v>
      </c>
    </row>
    <row r="532" spans="6:7">
      <c r="F532" s="53">
        <v>13</v>
      </c>
      <c r="G532" s="54" t="s">
        <v>619</v>
      </c>
    </row>
    <row r="533" spans="6:7">
      <c r="F533" s="53">
        <v>14</v>
      </c>
      <c r="G533" s="54" t="s">
        <v>620</v>
      </c>
    </row>
    <row r="534" spans="6:7">
      <c r="F534" s="53">
        <v>14</v>
      </c>
      <c r="G534" s="54" t="s">
        <v>621</v>
      </c>
    </row>
    <row r="535" spans="6:7">
      <c r="F535" s="53">
        <v>14</v>
      </c>
      <c r="G535" s="54" t="s">
        <v>622</v>
      </c>
    </row>
    <row r="536" spans="6:7">
      <c r="F536" s="53">
        <v>14</v>
      </c>
      <c r="G536" s="54" t="s">
        <v>623</v>
      </c>
    </row>
    <row r="537" spans="6:7">
      <c r="F537" s="53">
        <v>14</v>
      </c>
      <c r="G537" s="54" t="s">
        <v>624</v>
      </c>
    </row>
    <row r="538" spans="6:7">
      <c r="F538" s="53">
        <v>14</v>
      </c>
      <c r="G538" s="54" t="s">
        <v>625</v>
      </c>
    </row>
    <row r="539" spans="6:7">
      <c r="F539" s="53">
        <v>14</v>
      </c>
      <c r="G539" s="54" t="s">
        <v>626</v>
      </c>
    </row>
    <row r="540" spans="6:7">
      <c r="F540" s="53">
        <v>14</v>
      </c>
      <c r="G540" s="54" t="s">
        <v>627</v>
      </c>
    </row>
    <row r="541" spans="6:7">
      <c r="F541" s="53">
        <v>14</v>
      </c>
      <c r="G541" s="54" t="s">
        <v>628</v>
      </c>
    </row>
    <row r="542" spans="6:7">
      <c r="F542" s="53">
        <v>14</v>
      </c>
      <c r="G542" s="54" t="s">
        <v>629</v>
      </c>
    </row>
    <row r="543" spans="6:7">
      <c r="F543" s="53">
        <v>14</v>
      </c>
      <c r="G543" s="54" t="s">
        <v>630</v>
      </c>
    </row>
    <row r="544" spans="6:7">
      <c r="F544" s="53">
        <v>14</v>
      </c>
      <c r="G544" s="54" t="s">
        <v>631</v>
      </c>
    </row>
    <row r="545" spans="6:7">
      <c r="F545" s="53">
        <v>14</v>
      </c>
      <c r="G545" s="54" t="s">
        <v>632</v>
      </c>
    </row>
    <row r="546" spans="6:7">
      <c r="F546" s="53">
        <v>14</v>
      </c>
      <c r="G546" s="54" t="s">
        <v>633</v>
      </c>
    </row>
    <row r="547" spans="6:7">
      <c r="F547" s="53">
        <v>14</v>
      </c>
      <c r="G547" s="54" t="s">
        <v>634</v>
      </c>
    </row>
    <row r="548" spans="6:7">
      <c r="F548" s="53">
        <v>14</v>
      </c>
      <c r="G548" s="54" t="s">
        <v>635</v>
      </c>
    </row>
    <row r="549" spans="6:7">
      <c r="F549" s="53">
        <v>14</v>
      </c>
      <c r="G549" s="54" t="s">
        <v>636</v>
      </c>
    </row>
    <row r="550" spans="6:7">
      <c r="F550" s="53">
        <v>14</v>
      </c>
      <c r="G550" s="54" t="s">
        <v>637</v>
      </c>
    </row>
    <row r="551" spans="6:7">
      <c r="F551" s="53">
        <v>14</v>
      </c>
      <c r="G551" s="54" t="s">
        <v>638</v>
      </c>
    </row>
    <row r="552" spans="6:7">
      <c r="F552" s="53">
        <v>14</v>
      </c>
      <c r="G552" s="54" t="s">
        <v>639</v>
      </c>
    </row>
    <row r="553" spans="6:7">
      <c r="F553" s="53">
        <v>14</v>
      </c>
      <c r="G553" s="54" t="s">
        <v>640</v>
      </c>
    </row>
    <row r="554" spans="6:7">
      <c r="F554" s="53">
        <v>14</v>
      </c>
      <c r="G554" s="54" t="s">
        <v>641</v>
      </c>
    </row>
    <row r="555" spans="6:7">
      <c r="F555" s="53">
        <v>14</v>
      </c>
      <c r="G555" s="54" t="s">
        <v>642</v>
      </c>
    </row>
    <row r="556" spans="6:7">
      <c r="F556" s="53">
        <v>14</v>
      </c>
      <c r="G556" s="54" t="s">
        <v>476</v>
      </c>
    </row>
    <row r="557" spans="6:7">
      <c r="F557" s="53">
        <v>14</v>
      </c>
      <c r="G557" s="54" t="s">
        <v>643</v>
      </c>
    </row>
    <row r="558" spans="6:7">
      <c r="F558" s="53">
        <v>14</v>
      </c>
      <c r="G558" s="54" t="s">
        <v>644</v>
      </c>
    </row>
    <row r="559" spans="6:7">
      <c r="F559" s="53">
        <v>14</v>
      </c>
      <c r="G559" s="54" t="s">
        <v>645</v>
      </c>
    </row>
    <row r="560" spans="6:7">
      <c r="F560" s="53">
        <v>14</v>
      </c>
      <c r="G560" s="54" t="s">
        <v>646</v>
      </c>
    </row>
    <row r="561" spans="6:7">
      <c r="F561" s="53">
        <v>14</v>
      </c>
      <c r="G561" s="54" t="s">
        <v>647</v>
      </c>
    </row>
    <row r="562" spans="6:7">
      <c r="F562" s="53">
        <v>14</v>
      </c>
      <c r="G562" s="54" t="s">
        <v>648</v>
      </c>
    </row>
    <row r="563" spans="6:7">
      <c r="F563" s="53">
        <v>14</v>
      </c>
      <c r="G563" s="54" t="s">
        <v>649</v>
      </c>
    </row>
    <row r="564" spans="6:7">
      <c r="F564" s="53">
        <v>14</v>
      </c>
      <c r="G564" s="54" t="s">
        <v>555</v>
      </c>
    </row>
    <row r="565" spans="6:7">
      <c r="F565" s="53">
        <v>14</v>
      </c>
      <c r="G565" s="54" t="s">
        <v>650</v>
      </c>
    </row>
    <row r="566" spans="6:7">
      <c r="F566" s="53">
        <v>14</v>
      </c>
      <c r="G566" s="54" t="s">
        <v>651</v>
      </c>
    </row>
    <row r="567" spans="6:7">
      <c r="F567" s="53">
        <v>14</v>
      </c>
      <c r="G567" s="54" t="s">
        <v>652</v>
      </c>
    </row>
    <row r="568" spans="6:7">
      <c r="F568" s="53">
        <v>14</v>
      </c>
      <c r="G568" s="54" t="s">
        <v>653</v>
      </c>
    </row>
    <row r="569" spans="6:7">
      <c r="F569" s="53">
        <v>14</v>
      </c>
      <c r="G569" s="54" t="s">
        <v>654</v>
      </c>
    </row>
    <row r="570" spans="6:7">
      <c r="F570" s="53">
        <v>14</v>
      </c>
      <c r="G570" s="54" t="s">
        <v>327</v>
      </c>
    </row>
    <row r="571" spans="6:7">
      <c r="F571" s="53">
        <v>14</v>
      </c>
      <c r="G571" s="54" t="s">
        <v>655</v>
      </c>
    </row>
    <row r="572" spans="6:7">
      <c r="F572" s="53">
        <v>14</v>
      </c>
      <c r="G572" s="54" t="s">
        <v>656</v>
      </c>
    </row>
    <row r="573" spans="6:7">
      <c r="F573" s="53">
        <v>14</v>
      </c>
      <c r="G573" s="54" t="s">
        <v>657</v>
      </c>
    </row>
    <row r="574" spans="6:7">
      <c r="F574" s="53">
        <v>14</v>
      </c>
      <c r="G574" s="54" t="s">
        <v>658</v>
      </c>
    </row>
    <row r="575" spans="6:7">
      <c r="F575" s="53">
        <v>14</v>
      </c>
      <c r="G575" s="54" t="s">
        <v>659</v>
      </c>
    </row>
    <row r="576" spans="6:7">
      <c r="F576" s="53">
        <v>14</v>
      </c>
      <c r="G576" s="54" t="s">
        <v>660</v>
      </c>
    </row>
    <row r="577" spans="6:7">
      <c r="F577" s="53">
        <v>14</v>
      </c>
      <c r="G577" s="54" t="s">
        <v>661</v>
      </c>
    </row>
    <row r="578" spans="6:7">
      <c r="F578" s="53">
        <v>14</v>
      </c>
      <c r="G578" s="54" t="s">
        <v>662</v>
      </c>
    </row>
    <row r="579" spans="6:7">
      <c r="F579" s="53">
        <v>14</v>
      </c>
      <c r="G579" s="54" t="s">
        <v>663</v>
      </c>
    </row>
    <row r="580" spans="6:7">
      <c r="F580" s="53">
        <v>14</v>
      </c>
      <c r="G580" s="54" t="s">
        <v>120</v>
      </c>
    </row>
    <row r="581" spans="6:7">
      <c r="F581" s="53">
        <v>14</v>
      </c>
      <c r="G581" s="54" t="s">
        <v>664</v>
      </c>
    </row>
    <row r="582" spans="6:7">
      <c r="F582" s="53">
        <v>14</v>
      </c>
      <c r="G582" s="54" t="s">
        <v>665</v>
      </c>
    </row>
    <row r="583" spans="6:7">
      <c r="F583" s="53">
        <v>14</v>
      </c>
      <c r="G583" s="54" t="s">
        <v>666</v>
      </c>
    </row>
    <row r="584" spans="6:7">
      <c r="F584" s="53">
        <v>14</v>
      </c>
      <c r="G584" s="54" t="s">
        <v>667</v>
      </c>
    </row>
    <row r="585" spans="6:7">
      <c r="F585" s="53">
        <v>14</v>
      </c>
      <c r="G585" s="54" t="s">
        <v>668</v>
      </c>
    </row>
    <row r="586" spans="6:7">
      <c r="F586" s="53">
        <v>14</v>
      </c>
      <c r="G586" s="54" t="s">
        <v>669</v>
      </c>
    </row>
    <row r="587" spans="6:7">
      <c r="F587" s="53">
        <v>14</v>
      </c>
      <c r="G587" s="54" t="s">
        <v>670</v>
      </c>
    </row>
    <row r="588" spans="6:7">
      <c r="F588" s="53">
        <v>14</v>
      </c>
      <c r="G588" s="54" t="s">
        <v>671</v>
      </c>
    </row>
    <row r="589" spans="6:7">
      <c r="F589" s="53">
        <v>14</v>
      </c>
      <c r="G589" s="54" t="s">
        <v>672</v>
      </c>
    </row>
    <row r="590" spans="6:7">
      <c r="F590" s="53">
        <v>14</v>
      </c>
      <c r="G590" s="54" t="s">
        <v>673</v>
      </c>
    </row>
    <row r="591" spans="6:7">
      <c r="F591" s="53">
        <v>14</v>
      </c>
      <c r="G591" s="54" t="s">
        <v>674</v>
      </c>
    </row>
    <row r="592" spans="6:7">
      <c r="F592" s="53">
        <v>14</v>
      </c>
      <c r="G592" s="54" t="s">
        <v>675</v>
      </c>
    </row>
    <row r="593" spans="6:7">
      <c r="F593" s="53">
        <v>14</v>
      </c>
      <c r="G593" s="54" t="s">
        <v>676</v>
      </c>
    </row>
    <row r="594" spans="6:7">
      <c r="F594" s="53">
        <v>14</v>
      </c>
      <c r="G594" s="54" t="s">
        <v>677</v>
      </c>
    </row>
    <row r="595" spans="6:7">
      <c r="F595" s="53">
        <v>14</v>
      </c>
      <c r="G595" s="54" t="s">
        <v>678</v>
      </c>
    </row>
    <row r="596" spans="6:7">
      <c r="F596" s="53">
        <v>14</v>
      </c>
      <c r="G596" s="54" t="s">
        <v>679</v>
      </c>
    </row>
    <row r="597" spans="6:7">
      <c r="F597" s="53">
        <v>14</v>
      </c>
      <c r="G597" s="54" t="s">
        <v>680</v>
      </c>
    </row>
    <row r="598" spans="6:7">
      <c r="F598" s="53">
        <v>14</v>
      </c>
      <c r="G598" s="54" t="s">
        <v>681</v>
      </c>
    </row>
    <row r="599" spans="6:7">
      <c r="F599" s="53">
        <v>14</v>
      </c>
      <c r="G599" s="54" t="s">
        <v>682</v>
      </c>
    </row>
    <row r="600" spans="6:7">
      <c r="F600" s="53">
        <v>14</v>
      </c>
      <c r="G600" s="54" t="s">
        <v>683</v>
      </c>
    </row>
    <row r="601" spans="6:7">
      <c r="F601" s="53">
        <v>14</v>
      </c>
      <c r="G601" s="54" t="s">
        <v>684</v>
      </c>
    </row>
    <row r="602" spans="6:7">
      <c r="F602" s="53">
        <v>14</v>
      </c>
      <c r="G602" s="54" t="s">
        <v>685</v>
      </c>
    </row>
    <row r="603" spans="6:7">
      <c r="F603" s="53">
        <v>14</v>
      </c>
      <c r="G603" s="54" t="s">
        <v>686</v>
      </c>
    </row>
    <row r="604" spans="6:7">
      <c r="F604" s="53">
        <v>14</v>
      </c>
      <c r="G604" s="54" t="s">
        <v>687</v>
      </c>
    </row>
    <row r="605" spans="6:7">
      <c r="F605" s="53">
        <v>14</v>
      </c>
      <c r="G605" s="54" t="s">
        <v>688</v>
      </c>
    </row>
    <row r="606" spans="6:7">
      <c r="F606" s="53">
        <v>14</v>
      </c>
      <c r="G606" s="54" t="s">
        <v>689</v>
      </c>
    </row>
    <row r="607" spans="6:7">
      <c r="F607" s="53">
        <v>14</v>
      </c>
      <c r="G607" s="54" t="s">
        <v>690</v>
      </c>
    </row>
    <row r="608" spans="6:7">
      <c r="F608" s="53">
        <v>14</v>
      </c>
      <c r="G608" s="54" t="s">
        <v>515</v>
      </c>
    </row>
    <row r="609" spans="6:7">
      <c r="F609" s="53">
        <v>14</v>
      </c>
      <c r="G609" s="54" t="s">
        <v>691</v>
      </c>
    </row>
    <row r="610" spans="6:7">
      <c r="F610" s="53">
        <v>14</v>
      </c>
      <c r="G610" s="54" t="s">
        <v>692</v>
      </c>
    </row>
    <row r="611" spans="6:7">
      <c r="F611" s="53">
        <v>14</v>
      </c>
      <c r="G611" s="54" t="s">
        <v>693</v>
      </c>
    </row>
    <row r="612" spans="6:7">
      <c r="F612" s="53">
        <v>14</v>
      </c>
      <c r="G612" s="54" t="s">
        <v>694</v>
      </c>
    </row>
    <row r="613" spans="6:7">
      <c r="F613" s="53">
        <v>14</v>
      </c>
      <c r="G613" s="54" t="s">
        <v>695</v>
      </c>
    </row>
    <row r="614" spans="6:7">
      <c r="F614" s="53">
        <v>14</v>
      </c>
      <c r="G614" s="54" t="s">
        <v>696</v>
      </c>
    </row>
    <row r="615" spans="6:7">
      <c r="F615" s="53">
        <v>14</v>
      </c>
      <c r="G615" s="54" t="s">
        <v>697</v>
      </c>
    </row>
    <row r="616" spans="6:7">
      <c r="F616" s="53">
        <v>14</v>
      </c>
      <c r="G616" s="54" t="s">
        <v>698</v>
      </c>
    </row>
    <row r="617" spans="6:7">
      <c r="F617" s="53">
        <v>14</v>
      </c>
      <c r="G617" s="54" t="s">
        <v>699</v>
      </c>
    </row>
    <row r="618" spans="6:7">
      <c r="F618" s="53">
        <v>14</v>
      </c>
      <c r="G618" s="54" t="s">
        <v>700</v>
      </c>
    </row>
    <row r="619" spans="6:7">
      <c r="F619" s="53">
        <v>14</v>
      </c>
      <c r="G619" s="54" t="s">
        <v>701</v>
      </c>
    </row>
    <row r="620" spans="6:7">
      <c r="F620" s="53">
        <v>14</v>
      </c>
      <c r="G620" s="54" t="s">
        <v>702</v>
      </c>
    </row>
    <row r="621" spans="6:7">
      <c r="F621" s="53">
        <v>14</v>
      </c>
      <c r="G621" s="54" t="s">
        <v>703</v>
      </c>
    </row>
    <row r="622" spans="6:7">
      <c r="F622" s="53">
        <v>14</v>
      </c>
      <c r="G622" s="54" t="s">
        <v>704</v>
      </c>
    </row>
    <row r="623" spans="6:7">
      <c r="F623" s="53">
        <v>14</v>
      </c>
      <c r="G623" s="54" t="s">
        <v>705</v>
      </c>
    </row>
    <row r="624" spans="6:7">
      <c r="F624" s="53">
        <v>14</v>
      </c>
      <c r="G624" s="54" t="s">
        <v>706</v>
      </c>
    </row>
    <row r="625" spans="6:7">
      <c r="F625" s="53">
        <v>14</v>
      </c>
      <c r="G625" s="54" t="s">
        <v>707</v>
      </c>
    </row>
    <row r="626" spans="6:7">
      <c r="F626" s="53">
        <v>14</v>
      </c>
      <c r="G626" s="54" t="s">
        <v>708</v>
      </c>
    </row>
    <row r="627" spans="6:7">
      <c r="F627" s="53">
        <v>14</v>
      </c>
      <c r="G627" s="54" t="s">
        <v>709</v>
      </c>
    </row>
    <row r="628" spans="6:7">
      <c r="F628" s="53">
        <v>14</v>
      </c>
      <c r="G628" s="54" t="s">
        <v>710</v>
      </c>
    </row>
    <row r="629" spans="6:7">
      <c r="F629" s="53">
        <v>14</v>
      </c>
      <c r="G629" s="54" t="s">
        <v>711</v>
      </c>
    </row>
    <row r="630" spans="6:7">
      <c r="F630" s="53">
        <v>14</v>
      </c>
      <c r="G630" s="54" t="s">
        <v>712</v>
      </c>
    </row>
    <row r="631" spans="6:7">
      <c r="F631" s="53">
        <v>14</v>
      </c>
      <c r="G631" s="54" t="s">
        <v>713</v>
      </c>
    </row>
    <row r="632" spans="6:7">
      <c r="F632" s="53">
        <v>14</v>
      </c>
      <c r="G632" s="54" t="s">
        <v>714</v>
      </c>
    </row>
    <row r="633" spans="6:7">
      <c r="F633" s="53">
        <v>14</v>
      </c>
      <c r="G633" s="54" t="s">
        <v>715</v>
      </c>
    </row>
    <row r="634" spans="6:7">
      <c r="F634" s="53">
        <v>14</v>
      </c>
      <c r="G634" s="54" t="s">
        <v>294</v>
      </c>
    </row>
    <row r="635" spans="6:7">
      <c r="F635" s="53">
        <v>14</v>
      </c>
      <c r="G635" s="54" t="s">
        <v>716</v>
      </c>
    </row>
    <row r="636" spans="6:7">
      <c r="F636" s="53">
        <v>14</v>
      </c>
      <c r="G636" s="54" t="s">
        <v>717</v>
      </c>
    </row>
    <row r="637" spans="6:7">
      <c r="F637" s="53">
        <v>14</v>
      </c>
      <c r="G637" s="54" t="s">
        <v>718</v>
      </c>
    </row>
    <row r="638" spans="6:7">
      <c r="F638" s="53">
        <v>14</v>
      </c>
      <c r="G638" s="54" t="s">
        <v>719</v>
      </c>
    </row>
    <row r="639" spans="6:7">
      <c r="F639" s="53">
        <v>14</v>
      </c>
      <c r="G639" s="54" t="s">
        <v>720</v>
      </c>
    </row>
    <row r="640" spans="6:7">
      <c r="F640" s="53">
        <v>14</v>
      </c>
      <c r="G640" s="54" t="s">
        <v>721</v>
      </c>
    </row>
    <row r="641" spans="6:7">
      <c r="F641" s="53">
        <v>14</v>
      </c>
      <c r="G641" s="54" t="s">
        <v>722</v>
      </c>
    </row>
    <row r="642" spans="6:7">
      <c r="F642" s="53">
        <v>14</v>
      </c>
      <c r="G642" s="54" t="s">
        <v>723</v>
      </c>
    </row>
    <row r="643" spans="6:7">
      <c r="F643" s="53">
        <v>14</v>
      </c>
      <c r="G643" s="54" t="s">
        <v>724</v>
      </c>
    </row>
    <row r="644" spans="6:7">
      <c r="F644" s="53">
        <v>14</v>
      </c>
      <c r="G644" s="54" t="s">
        <v>725</v>
      </c>
    </row>
    <row r="645" spans="6:7">
      <c r="F645" s="53">
        <v>14</v>
      </c>
      <c r="G645" s="54" t="s">
        <v>726</v>
      </c>
    </row>
    <row r="646" spans="6:7">
      <c r="F646" s="53">
        <v>14</v>
      </c>
      <c r="G646" s="54" t="s">
        <v>727</v>
      </c>
    </row>
    <row r="647" spans="6:7">
      <c r="F647" s="53">
        <v>14</v>
      </c>
      <c r="G647" s="54" t="s">
        <v>728</v>
      </c>
    </row>
    <row r="648" spans="6:7">
      <c r="F648" s="53">
        <v>14</v>
      </c>
      <c r="G648" s="54" t="s">
        <v>729</v>
      </c>
    </row>
    <row r="649" spans="6:7">
      <c r="F649" s="53">
        <v>14</v>
      </c>
      <c r="G649" s="54" t="s">
        <v>730</v>
      </c>
    </row>
    <row r="650" spans="6:7">
      <c r="F650" s="53">
        <v>14</v>
      </c>
      <c r="G650" s="54" t="s">
        <v>731</v>
      </c>
    </row>
    <row r="651" spans="6:7">
      <c r="F651" s="53">
        <v>14</v>
      </c>
      <c r="G651" s="54" t="s">
        <v>732</v>
      </c>
    </row>
    <row r="652" spans="6:7">
      <c r="F652" s="53">
        <v>14</v>
      </c>
      <c r="G652" s="54" t="s">
        <v>733</v>
      </c>
    </row>
    <row r="653" spans="6:7">
      <c r="F653" s="53">
        <v>14</v>
      </c>
      <c r="G653" s="54" t="s">
        <v>734</v>
      </c>
    </row>
    <row r="654" spans="6:7">
      <c r="F654" s="53">
        <v>14</v>
      </c>
      <c r="G654" s="54" t="s">
        <v>735</v>
      </c>
    </row>
    <row r="655" spans="6:7">
      <c r="F655" s="53">
        <v>14</v>
      </c>
      <c r="G655" s="54" t="s">
        <v>736</v>
      </c>
    </row>
    <row r="656" spans="6:7">
      <c r="F656" s="53">
        <v>14</v>
      </c>
      <c r="G656" s="54" t="s">
        <v>737</v>
      </c>
    </row>
    <row r="657" spans="6:7">
      <c r="F657" s="53">
        <v>14</v>
      </c>
      <c r="G657" s="54" t="s">
        <v>738</v>
      </c>
    </row>
    <row r="658" spans="6:7">
      <c r="F658" s="53">
        <v>15</v>
      </c>
      <c r="G658" s="54" t="s">
        <v>739</v>
      </c>
    </row>
    <row r="659" spans="6:7">
      <c r="F659" s="53">
        <v>15</v>
      </c>
      <c r="G659" s="54" t="s">
        <v>740</v>
      </c>
    </row>
    <row r="660" spans="6:7">
      <c r="F660" s="53">
        <v>15</v>
      </c>
      <c r="G660" s="54" t="s">
        <v>741</v>
      </c>
    </row>
    <row r="661" spans="6:7">
      <c r="F661" s="53">
        <v>15</v>
      </c>
      <c r="G661" s="54" t="s">
        <v>742</v>
      </c>
    </row>
    <row r="662" spans="6:7">
      <c r="F662" s="53">
        <v>15</v>
      </c>
      <c r="G662" s="54" t="s">
        <v>743</v>
      </c>
    </row>
    <row r="663" spans="6:7">
      <c r="F663" s="53">
        <v>15</v>
      </c>
      <c r="G663" s="54" t="s">
        <v>744</v>
      </c>
    </row>
    <row r="664" spans="6:7">
      <c r="F664" s="53">
        <v>15</v>
      </c>
      <c r="G664" s="54" t="s">
        <v>745</v>
      </c>
    </row>
    <row r="665" spans="6:7">
      <c r="F665" s="53">
        <v>15</v>
      </c>
      <c r="G665" s="54" t="s">
        <v>746</v>
      </c>
    </row>
    <row r="666" spans="6:7">
      <c r="F666" s="53">
        <v>15</v>
      </c>
      <c r="G666" s="54" t="s">
        <v>747</v>
      </c>
    </row>
    <row r="667" spans="6:7">
      <c r="F667" s="53">
        <v>15</v>
      </c>
      <c r="G667" s="54" t="s">
        <v>748</v>
      </c>
    </row>
    <row r="668" spans="6:7">
      <c r="F668" s="53">
        <v>15</v>
      </c>
      <c r="G668" s="54" t="s">
        <v>749</v>
      </c>
    </row>
    <row r="669" spans="6:7">
      <c r="F669" s="53">
        <v>15</v>
      </c>
      <c r="G669" s="54" t="s">
        <v>750</v>
      </c>
    </row>
    <row r="670" spans="6:7">
      <c r="F670" s="53">
        <v>15</v>
      </c>
      <c r="G670" s="54" t="s">
        <v>751</v>
      </c>
    </row>
    <row r="671" spans="6:7">
      <c r="F671" s="53">
        <v>15</v>
      </c>
      <c r="G671" s="54" t="s">
        <v>752</v>
      </c>
    </row>
    <row r="672" spans="6:7">
      <c r="F672" s="53">
        <v>15</v>
      </c>
      <c r="G672" s="54" t="s">
        <v>753</v>
      </c>
    </row>
    <row r="673" spans="6:7">
      <c r="F673" s="53">
        <v>15</v>
      </c>
      <c r="G673" s="54" t="s">
        <v>754</v>
      </c>
    </row>
    <row r="674" spans="6:7">
      <c r="F674" s="53">
        <v>15</v>
      </c>
      <c r="G674" s="54" t="s">
        <v>755</v>
      </c>
    </row>
    <row r="675" spans="6:7">
      <c r="F675" s="53">
        <v>15</v>
      </c>
      <c r="G675" s="54" t="s">
        <v>756</v>
      </c>
    </row>
    <row r="676" spans="6:7">
      <c r="F676" s="53">
        <v>15</v>
      </c>
      <c r="G676" s="54" t="s">
        <v>757</v>
      </c>
    </row>
    <row r="677" spans="6:7">
      <c r="F677" s="53">
        <v>15</v>
      </c>
      <c r="G677" s="54" t="s">
        <v>758</v>
      </c>
    </row>
    <row r="678" spans="6:7">
      <c r="F678" s="53">
        <v>15</v>
      </c>
      <c r="G678" s="54" t="s">
        <v>759</v>
      </c>
    </row>
    <row r="679" spans="6:7">
      <c r="F679" s="53">
        <v>15</v>
      </c>
      <c r="G679" s="54" t="s">
        <v>760</v>
      </c>
    </row>
    <row r="680" spans="6:7">
      <c r="F680" s="53">
        <v>15</v>
      </c>
      <c r="G680" s="54" t="s">
        <v>761</v>
      </c>
    </row>
    <row r="681" spans="6:7">
      <c r="F681" s="53">
        <v>15</v>
      </c>
      <c r="G681" s="54" t="s">
        <v>762</v>
      </c>
    </row>
    <row r="682" spans="6:7">
      <c r="F682" s="53">
        <v>15</v>
      </c>
      <c r="G682" s="54" t="s">
        <v>763</v>
      </c>
    </row>
    <row r="683" spans="6:7">
      <c r="F683" s="53">
        <v>15</v>
      </c>
      <c r="G683" s="54" t="s">
        <v>764</v>
      </c>
    </row>
    <row r="684" spans="6:7">
      <c r="F684" s="53">
        <v>15</v>
      </c>
      <c r="G684" s="54" t="s">
        <v>765</v>
      </c>
    </row>
    <row r="685" spans="6:7">
      <c r="F685" s="53">
        <v>15</v>
      </c>
      <c r="G685" s="54" t="s">
        <v>766</v>
      </c>
    </row>
    <row r="686" spans="6:7">
      <c r="F686" s="53">
        <v>15</v>
      </c>
      <c r="G686" s="54" t="s">
        <v>767</v>
      </c>
    </row>
    <row r="687" spans="6:7">
      <c r="F687" s="53">
        <v>15</v>
      </c>
      <c r="G687" s="54" t="s">
        <v>768</v>
      </c>
    </row>
    <row r="688" spans="6:7">
      <c r="F688" s="53">
        <v>15</v>
      </c>
      <c r="G688" s="54" t="s">
        <v>769</v>
      </c>
    </row>
    <row r="689" spans="6:7">
      <c r="F689" s="53">
        <v>15</v>
      </c>
      <c r="G689" s="54" t="s">
        <v>770</v>
      </c>
    </row>
    <row r="690" spans="6:7">
      <c r="F690" s="53">
        <v>15</v>
      </c>
      <c r="G690" s="54" t="s">
        <v>771</v>
      </c>
    </row>
    <row r="691" spans="6:7">
      <c r="F691" s="53">
        <v>15</v>
      </c>
      <c r="G691" s="54" t="s">
        <v>772</v>
      </c>
    </row>
    <row r="692" spans="6:7">
      <c r="F692" s="53">
        <v>15</v>
      </c>
      <c r="G692" s="54" t="s">
        <v>773</v>
      </c>
    </row>
    <row r="693" spans="6:7">
      <c r="F693" s="53">
        <v>15</v>
      </c>
      <c r="G693" s="54" t="s">
        <v>383</v>
      </c>
    </row>
    <row r="694" spans="6:7">
      <c r="F694" s="53">
        <v>15</v>
      </c>
      <c r="G694" s="54" t="s">
        <v>774</v>
      </c>
    </row>
    <row r="695" spans="6:7">
      <c r="F695" s="53">
        <v>15</v>
      </c>
      <c r="G695" s="54" t="s">
        <v>775</v>
      </c>
    </row>
    <row r="696" spans="6:7">
      <c r="F696" s="53">
        <v>15</v>
      </c>
      <c r="G696" s="54" t="s">
        <v>776</v>
      </c>
    </row>
    <row r="697" spans="6:7">
      <c r="F697" s="53">
        <v>15</v>
      </c>
      <c r="G697" s="54" t="s">
        <v>777</v>
      </c>
    </row>
    <row r="698" spans="6:7">
      <c r="F698" s="53">
        <v>15</v>
      </c>
      <c r="G698" s="54" t="s">
        <v>778</v>
      </c>
    </row>
    <row r="699" spans="6:7">
      <c r="F699" s="53">
        <v>15</v>
      </c>
      <c r="G699" s="54" t="s">
        <v>779</v>
      </c>
    </row>
    <row r="700" spans="6:7">
      <c r="F700" s="53">
        <v>15</v>
      </c>
      <c r="G700" s="54" t="s">
        <v>780</v>
      </c>
    </row>
    <row r="701" spans="6:7">
      <c r="F701" s="53">
        <v>15</v>
      </c>
      <c r="G701" s="54" t="s">
        <v>781</v>
      </c>
    </row>
    <row r="702" spans="6:7">
      <c r="F702" s="53">
        <v>15</v>
      </c>
      <c r="G702" s="54" t="s">
        <v>782</v>
      </c>
    </row>
    <row r="703" spans="6:7">
      <c r="F703" s="53">
        <v>15</v>
      </c>
      <c r="G703" s="54" t="s">
        <v>783</v>
      </c>
    </row>
    <row r="704" spans="6:7">
      <c r="F704" s="53">
        <v>15</v>
      </c>
      <c r="G704" s="54" t="s">
        <v>784</v>
      </c>
    </row>
    <row r="705" spans="6:7">
      <c r="F705" s="53">
        <v>15</v>
      </c>
      <c r="G705" s="54" t="s">
        <v>785</v>
      </c>
    </row>
    <row r="706" spans="6:7">
      <c r="F706" s="53">
        <v>15</v>
      </c>
      <c r="G706" s="54" t="s">
        <v>786</v>
      </c>
    </row>
    <row r="707" spans="6:7">
      <c r="F707" s="53">
        <v>15</v>
      </c>
      <c r="G707" s="54" t="s">
        <v>787</v>
      </c>
    </row>
    <row r="708" spans="6:7">
      <c r="F708" s="53">
        <v>15</v>
      </c>
      <c r="G708" s="54" t="s">
        <v>788</v>
      </c>
    </row>
    <row r="709" spans="6:7">
      <c r="F709" s="53">
        <v>15</v>
      </c>
      <c r="G709" s="54" t="s">
        <v>132</v>
      </c>
    </row>
    <row r="710" spans="6:7">
      <c r="F710" s="53">
        <v>15</v>
      </c>
      <c r="G710" s="54" t="s">
        <v>789</v>
      </c>
    </row>
    <row r="711" spans="6:7">
      <c r="F711" s="53">
        <v>15</v>
      </c>
      <c r="G711" s="54" t="s">
        <v>790</v>
      </c>
    </row>
    <row r="712" spans="6:7">
      <c r="F712" s="53">
        <v>15</v>
      </c>
      <c r="G712" s="54" t="s">
        <v>791</v>
      </c>
    </row>
    <row r="713" spans="6:7">
      <c r="F713" s="53">
        <v>15</v>
      </c>
      <c r="G713" s="54" t="s">
        <v>792</v>
      </c>
    </row>
    <row r="714" spans="6:7">
      <c r="F714" s="53">
        <v>15</v>
      </c>
      <c r="G714" s="54" t="s">
        <v>571</v>
      </c>
    </row>
    <row r="715" spans="6:7">
      <c r="F715" s="53">
        <v>15</v>
      </c>
      <c r="G715" s="54" t="s">
        <v>793</v>
      </c>
    </row>
    <row r="716" spans="6:7">
      <c r="F716" s="53">
        <v>15</v>
      </c>
      <c r="G716" s="54" t="s">
        <v>60</v>
      </c>
    </row>
    <row r="717" spans="6:7">
      <c r="F717" s="53">
        <v>15</v>
      </c>
      <c r="G717" s="54" t="s">
        <v>794</v>
      </c>
    </row>
    <row r="718" spans="6:7">
      <c r="F718" s="53">
        <v>15</v>
      </c>
      <c r="G718" s="54" t="s">
        <v>795</v>
      </c>
    </row>
    <row r="719" spans="6:7">
      <c r="F719" s="53">
        <v>15</v>
      </c>
      <c r="G719" s="54" t="s">
        <v>796</v>
      </c>
    </row>
    <row r="720" spans="6:7">
      <c r="F720" s="53">
        <v>15</v>
      </c>
      <c r="G720" s="54" t="s">
        <v>797</v>
      </c>
    </row>
    <row r="721" spans="6:7">
      <c r="F721" s="53">
        <v>15</v>
      </c>
      <c r="G721" s="54" t="s">
        <v>798</v>
      </c>
    </row>
    <row r="722" spans="6:7">
      <c r="F722" s="53">
        <v>15</v>
      </c>
      <c r="G722" s="54" t="s">
        <v>799</v>
      </c>
    </row>
    <row r="723" spans="6:7">
      <c r="F723" s="53">
        <v>15</v>
      </c>
      <c r="G723" s="54" t="s">
        <v>800</v>
      </c>
    </row>
    <row r="724" spans="6:7">
      <c r="F724" s="53">
        <v>15</v>
      </c>
      <c r="G724" s="54" t="s">
        <v>801</v>
      </c>
    </row>
    <row r="725" spans="6:7">
      <c r="F725" s="53">
        <v>15</v>
      </c>
      <c r="G725" s="54" t="s">
        <v>802</v>
      </c>
    </row>
    <row r="726" spans="6:7">
      <c r="F726" s="53">
        <v>15</v>
      </c>
      <c r="G726" s="54" t="s">
        <v>803</v>
      </c>
    </row>
    <row r="727" spans="6:7">
      <c r="F727" s="53">
        <v>15</v>
      </c>
      <c r="G727" s="54" t="s">
        <v>804</v>
      </c>
    </row>
    <row r="728" spans="6:7">
      <c r="F728" s="53">
        <v>15</v>
      </c>
      <c r="G728" s="54" t="s">
        <v>805</v>
      </c>
    </row>
    <row r="729" spans="6:7">
      <c r="F729" s="53">
        <v>15</v>
      </c>
      <c r="G729" s="54" t="s">
        <v>806</v>
      </c>
    </row>
    <row r="730" spans="6:7">
      <c r="F730" s="53">
        <v>15</v>
      </c>
      <c r="G730" s="54" t="s">
        <v>268</v>
      </c>
    </row>
    <row r="731" spans="6:7">
      <c r="F731" s="53">
        <v>15</v>
      </c>
      <c r="G731" s="54" t="s">
        <v>807</v>
      </c>
    </row>
    <row r="732" spans="6:7">
      <c r="F732" s="53">
        <v>15</v>
      </c>
      <c r="G732" s="54" t="s">
        <v>808</v>
      </c>
    </row>
    <row r="733" spans="6:7">
      <c r="F733" s="53">
        <v>15</v>
      </c>
      <c r="G733" s="54" t="s">
        <v>809</v>
      </c>
    </row>
    <row r="734" spans="6:7">
      <c r="F734" s="53">
        <v>15</v>
      </c>
      <c r="G734" s="54" t="s">
        <v>810</v>
      </c>
    </row>
    <row r="735" spans="6:7">
      <c r="F735" s="53">
        <v>15</v>
      </c>
      <c r="G735" s="54" t="s">
        <v>811</v>
      </c>
    </row>
    <row r="736" spans="6:7">
      <c r="F736" s="53">
        <v>15</v>
      </c>
      <c r="G736" s="54" t="s">
        <v>812</v>
      </c>
    </row>
    <row r="737" spans="6:7">
      <c r="F737" s="53">
        <v>15</v>
      </c>
      <c r="G737" s="54" t="s">
        <v>813</v>
      </c>
    </row>
    <row r="738" spans="6:7">
      <c r="F738" s="53">
        <v>15</v>
      </c>
      <c r="G738" s="54" t="s">
        <v>814</v>
      </c>
    </row>
    <row r="739" spans="6:7">
      <c r="F739" s="53">
        <v>15</v>
      </c>
      <c r="G739" s="54" t="s">
        <v>815</v>
      </c>
    </row>
    <row r="740" spans="6:7">
      <c r="F740" s="53">
        <v>15</v>
      </c>
      <c r="G740" s="54" t="s">
        <v>816</v>
      </c>
    </row>
    <row r="741" spans="6:7">
      <c r="F741" s="53">
        <v>15</v>
      </c>
      <c r="G741" s="54" t="s">
        <v>817</v>
      </c>
    </row>
    <row r="742" spans="6:7">
      <c r="F742" s="53">
        <v>15</v>
      </c>
      <c r="G742" s="54" t="s">
        <v>818</v>
      </c>
    </row>
    <row r="743" spans="6:7">
      <c r="F743" s="53">
        <v>15</v>
      </c>
      <c r="G743" s="54" t="s">
        <v>819</v>
      </c>
    </row>
    <row r="744" spans="6:7">
      <c r="F744" s="53">
        <v>15</v>
      </c>
      <c r="G744" s="54" t="s">
        <v>820</v>
      </c>
    </row>
    <row r="745" spans="6:7">
      <c r="F745" s="53">
        <v>15</v>
      </c>
      <c r="G745" s="54" t="s">
        <v>821</v>
      </c>
    </row>
    <row r="746" spans="6:7">
      <c r="F746" s="53">
        <v>15</v>
      </c>
      <c r="G746" s="54" t="s">
        <v>822</v>
      </c>
    </row>
    <row r="747" spans="6:7">
      <c r="F747" s="53">
        <v>15</v>
      </c>
      <c r="G747" s="54" t="s">
        <v>823</v>
      </c>
    </row>
    <row r="748" spans="6:7">
      <c r="F748" s="53">
        <v>15</v>
      </c>
      <c r="G748" s="54" t="s">
        <v>824</v>
      </c>
    </row>
    <row r="749" spans="6:7">
      <c r="F749" s="53">
        <v>15</v>
      </c>
      <c r="G749" s="54" t="s">
        <v>825</v>
      </c>
    </row>
    <row r="750" spans="6:7">
      <c r="F750" s="53">
        <v>15</v>
      </c>
      <c r="G750" s="54" t="s">
        <v>826</v>
      </c>
    </row>
    <row r="751" spans="6:7">
      <c r="F751" s="53">
        <v>15</v>
      </c>
      <c r="G751" s="54" t="s">
        <v>827</v>
      </c>
    </row>
    <row r="752" spans="6:7">
      <c r="F752" s="53">
        <v>15</v>
      </c>
      <c r="G752" s="54" t="s">
        <v>828</v>
      </c>
    </row>
    <row r="753" spans="6:7">
      <c r="F753" s="53">
        <v>15</v>
      </c>
      <c r="G753" s="54" t="s">
        <v>829</v>
      </c>
    </row>
    <row r="754" spans="6:7">
      <c r="F754" s="53">
        <v>15</v>
      </c>
      <c r="G754" s="54" t="s">
        <v>830</v>
      </c>
    </row>
    <row r="755" spans="6:7">
      <c r="F755" s="53">
        <v>15</v>
      </c>
      <c r="G755" s="54" t="s">
        <v>831</v>
      </c>
    </row>
    <row r="756" spans="6:7">
      <c r="F756" s="53">
        <v>15</v>
      </c>
      <c r="G756" s="54" t="s">
        <v>832</v>
      </c>
    </row>
    <row r="757" spans="6:7">
      <c r="F757" s="53">
        <v>15</v>
      </c>
      <c r="G757" s="54" t="s">
        <v>833</v>
      </c>
    </row>
    <row r="758" spans="6:7">
      <c r="F758" s="53">
        <v>15</v>
      </c>
      <c r="G758" s="54" t="s">
        <v>834</v>
      </c>
    </row>
    <row r="759" spans="6:7">
      <c r="F759" s="53">
        <v>15</v>
      </c>
      <c r="G759" s="54" t="s">
        <v>835</v>
      </c>
    </row>
    <row r="760" spans="6:7">
      <c r="F760" s="53">
        <v>15</v>
      </c>
      <c r="G760" s="54" t="s">
        <v>836</v>
      </c>
    </row>
    <row r="761" spans="6:7">
      <c r="F761" s="53">
        <v>15</v>
      </c>
      <c r="G761" s="54" t="s">
        <v>837</v>
      </c>
    </row>
    <row r="762" spans="6:7">
      <c r="F762" s="53">
        <v>15</v>
      </c>
      <c r="G762" s="54" t="s">
        <v>838</v>
      </c>
    </row>
    <row r="763" spans="6:7">
      <c r="F763" s="53">
        <v>15</v>
      </c>
      <c r="G763" s="54" t="s">
        <v>839</v>
      </c>
    </row>
    <row r="764" spans="6:7">
      <c r="F764" s="53">
        <v>15</v>
      </c>
      <c r="G764" s="54" t="s">
        <v>840</v>
      </c>
    </row>
    <row r="765" spans="6:7">
      <c r="F765" s="53">
        <v>15</v>
      </c>
      <c r="G765" s="54" t="s">
        <v>841</v>
      </c>
    </row>
    <row r="766" spans="6:7">
      <c r="F766" s="53">
        <v>15</v>
      </c>
      <c r="G766" s="54" t="s">
        <v>842</v>
      </c>
    </row>
    <row r="767" spans="6:7">
      <c r="F767" s="53">
        <v>15</v>
      </c>
      <c r="G767" s="54" t="s">
        <v>843</v>
      </c>
    </row>
    <row r="768" spans="6:7">
      <c r="F768" s="53">
        <v>15</v>
      </c>
      <c r="G768" s="54" t="s">
        <v>844</v>
      </c>
    </row>
    <row r="769" spans="6:7">
      <c r="F769" s="53">
        <v>15</v>
      </c>
      <c r="G769" s="54" t="s">
        <v>845</v>
      </c>
    </row>
    <row r="770" spans="6:7">
      <c r="F770" s="53">
        <v>15</v>
      </c>
      <c r="G770" s="54" t="s">
        <v>846</v>
      </c>
    </row>
    <row r="771" spans="6:7">
      <c r="F771" s="53">
        <v>15</v>
      </c>
      <c r="G771" s="54" t="s">
        <v>847</v>
      </c>
    </row>
    <row r="772" spans="6:7">
      <c r="F772" s="53">
        <v>15</v>
      </c>
      <c r="G772" s="54" t="s">
        <v>848</v>
      </c>
    </row>
    <row r="773" spans="6:7">
      <c r="F773" s="53">
        <v>15</v>
      </c>
      <c r="G773" s="54" t="s">
        <v>849</v>
      </c>
    </row>
    <row r="774" spans="6:7">
      <c r="F774" s="53">
        <v>15</v>
      </c>
      <c r="G774" s="54" t="s">
        <v>728</v>
      </c>
    </row>
    <row r="775" spans="6:7">
      <c r="F775" s="53">
        <v>15</v>
      </c>
      <c r="G775" s="54" t="s">
        <v>850</v>
      </c>
    </row>
    <row r="776" spans="6:7">
      <c r="F776" s="53">
        <v>15</v>
      </c>
      <c r="G776" s="54" t="s">
        <v>851</v>
      </c>
    </row>
    <row r="777" spans="6:7">
      <c r="F777" s="53">
        <v>15</v>
      </c>
      <c r="G777" s="54" t="s">
        <v>852</v>
      </c>
    </row>
    <row r="778" spans="6:7">
      <c r="F778" s="53">
        <v>15</v>
      </c>
      <c r="G778" s="54" t="s">
        <v>853</v>
      </c>
    </row>
    <row r="779" spans="6:7">
      <c r="F779" s="53">
        <v>15</v>
      </c>
      <c r="G779" s="54" t="s">
        <v>854</v>
      </c>
    </row>
    <row r="780" spans="6:7">
      <c r="F780" s="53">
        <v>15</v>
      </c>
      <c r="G780" s="54" t="s">
        <v>855</v>
      </c>
    </row>
    <row r="781" spans="6:7">
      <c r="F781" s="53">
        <v>15</v>
      </c>
      <c r="G781" s="54" t="s">
        <v>856</v>
      </c>
    </row>
    <row r="782" spans="6:7">
      <c r="F782" s="53">
        <v>15</v>
      </c>
      <c r="G782" s="54" t="s">
        <v>857</v>
      </c>
    </row>
    <row r="783" spans="6:7">
      <c r="F783" s="53">
        <v>16</v>
      </c>
      <c r="G783" s="54" t="s">
        <v>858</v>
      </c>
    </row>
    <row r="784" spans="6:7">
      <c r="F784" s="53">
        <v>16</v>
      </c>
      <c r="G784" s="54" t="s">
        <v>859</v>
      </c>
    </row>
    <row r="785" spans="6:7">
      <c r="F785" s="53">
        <v>16</v>
      </c>
      <c r="G785" s="54" t="s">
        <v>365</v>
      </c>
    </row>
    <row r="786" spans="6:7">
      <c r="F786" s="53">
        <v>16</v>
      </c>
      <c r="G786" s="54" t="s">
        <v>860</v>
      </c>
    </row>
    <row r="787" spans="6:7">
      <c r="F787" s="53">
        <v>16</v>
      </c>
      <c r="G787" s="54" t="s">
        <v>861</v>
      </c>
    </row>
    <row r="788" spans="6:7">
      <c r="F788" s="53">
        <v>16</v>
      </c>
      <c r="G788" s="54" t="s">
        <v>862</v>
      </c>
    </row>
    <row r="789" spans="6:7">
      <c r="F789" s="53">
        <v>16</v>
      </c>
      <c r="G789" s="54" t="s">
        <v>863</v>
      </c>
    </row>
    <row r="790" spans="6:7">
      <c r="F790" s="53">
        <v>16</v>
      </c>
      <c r="G790" s="54" t="s">
        <v>864</v>
      </c>
    </row>
    <row r="791" spans="6:7">
      <c r="F791" s="53">
        <v>16</v>
      </c>
      <c r="G791" s="54" t="s">
        <v>865</v>
      </c>
    </row>
    <row r="792" spans="6:7">
      <c r="F792" s="53">
        <v>16</v>
      </c>
      <c r="G792" s="54" t="s">
        <v>149</v>
      </c>
    </row>
    <row r="793" spans="6:7">
      <c r="F793" s="53">
        <v>16</v>
      </c>
      <c r="G793" s="54" t="s">
        <v>866</v>
      </c>
    </row>
    <row r="794" spans="6:7">
      <c r="F794" s="53">
        <v>16</v>
      </c>
      <c r="G794" s="54" t="s">
        <v>867</v>
      </c>
    </row>
    <row r="795" spans="6:7">
      <c r="F795" s="53">
        <v>16</v>
      </c>
      <c r="G795" s="54" t="s">
        <v>868</v>
      </c>
    </row>
    <row r="796" spans="6:7">
      <c r="F796" s="53">
        <v>16</v>
      </c>
      <c r="G796" s="54" t="s">
        <v>869</v>
      </c>
    </row>
    <row r="797" spans="6:7">
      <c r="F797" s="53">
        <v>16</v>
      </c>
      <c r="G797" s="54" t="s">
        <v>870</v>
      </c>
    </row>
    <row r="798" spans="6:7">
      <c r="F798" s="53">
        <v>16</v>
      </c>
      <c r="G798" s="54" t="s">
        <v>871</v>
      </c>
    </row>
    <row r="799" spans="6:7">
      <c r="F799" s="53">
        <v>16</v>
      </c>
      <c r="G799" s="54" t="s">
        <v>872</v>
      </c>
    </row>
    <row r="800" spans="6:7">
      <c r="F800" s="53">
        <v>16</v>
      </c>
      <c r="G800" s="54" t="s">
        <v>873</v>
      </c>
    </row>
    <row r="801" spans="6:7">
      <c r="F801" s="53">
        <v>16</v>
      </c>
      <c r="G801" s="54" t="s">
        <v>874</v>
      </c>
    </row>
    <row r="802" spans="6:7">
      <c r="F802" s="53">
        <v>16</v>
      </c>
      <c r="G802" s="54" t="s">
        <v>875</v>
      </c>
    </row>
    <row r="803" spans="6:7">
      <c r="F803" s="53">
        <v>16</v>
      </c>
      <c r="G803" s="54" t="s">
        <v>876</v>
      </c>
    </row>
    <row r="804" spans="6:7">
      <c r="F804" s="53">
        <v>16</v>
      </c>
      <c r="G804" s="54" t="s">
        <v>877</v>
      </c>
    </row>
    <row r="805" spans="6:7">
      <c r="F805" s="53">
        <v>16</v>
      </c>
      <c r="G805" s="54" t="s">
        <v>878</v>
      </c>
    </row>
    <row r="806" spans="6:7">
      <c r="F806" s="53">
        <v>16</v>
      </c>
      <c r="G806" s="54" t="s">
        <v>879</v>
      </c>
    </row>
    <row r="807" spans="6:7">
      <c r="F807" s="53">
        <v>16</v>
      </c>
      <c r="G807" s="54" t="s">
        <v>880</v>
      </c>
    </row>
    <row r="808" spans="6:7">
      <c r="F808" s="53">
        <v>16</v>
      </c>
      <c r="G808" s="54" t="s">
        <v>881</v>
      </c>
    </row>
    <row r="809" spans="6:7">
      <c r="F809" s="53">
        <v>16</v>
      </c>
      <c r="G809" s="54" t="s">
        <v>882</v>
      </c>
    </row>
    <row r="810" spans="6:7">
      <c r="F810" s="53">
        <v>16</v>
      </c>
      <c r="G810" s="54" t="s">
        <v>883</v>
      </c>
    </row>
    <row r="811" spans="6:7">
      <c r="F811" s="53">
        <v>16</v>
      </c>
      <c r="G811" s="54" t="s">
        <v>884</v>
      </c>
    </row>
    <row r="812" spans="6:7">
      <c r="F812" s="53">
        <v>16</v>
      </c>
      <c r="G812" s="54" t="s">
        <v>885</v>
      </c>
    </row>
    <row r="813" spans="6:7">
      <c r="F813" s="53">
        <v>16</v>
      </c>
      <c r="G813" s="54" t="s">
        <v>886</v>
      </c>
    </row>
    <row r="814" spans="6:7">
      <c r="F814" s="53">
        <v>16</v>
      </c>
      <c r="G814" s="54" t="s">
        <v>887</v>
      </c>
    </row>
    <row r="815" spans="6:7">
      <c r="F815" s="53">
        <v>16</v>
      </c>
      <c r="G815" s="54" t="s">
        <v>888</v>
      </c>
    </row>
    <row r="816" spans="6:7">
      <c r="F816" s="53">
        <v>16</v>
      </c>
      <c r="G816" s="54" t="s">
        <v>889</v>
      </c>
    </row>
    <row r="817" spans="6:7">
      <c r="F817" s="53">
        <v>16</v>
      </c>
      <c r="G817" s="54" t="s">
        <v>157</v>
      </c>
    </row>
    <row r="818" spans="6:7">
      <c r="F818" s="53">
        <v>16</v>
      </c>
      <c r="G818" s="54" t="s">
        <v>890</v>
      </c>
    </row>
    <row r="819" spans="6:7">
      <c r="F819" s="53">
        <v>16</v>
      </c>
      <c r="G819" s="54" t="s">
        <v>891</v>
      </c>
    </row>
    <row r="820" spans="6:7">
      <c r="F820" s="53">
        <v>16</v>
      </c>
      <c r="G820" s="54" t="s">
        <v>892</v>
      </c>
    </row>
    <row r="821" spans="6:7">
      <c r="F821" s="53">
        <v>16</v>
      </c>
      <c r="G821" s="54" t="s">
        <v>893</v>
      </c>
    </row>
    <row r="822" spans="6:7">
      <c r="F822" s="53">
        <v>16</v>
      </c>
      <c r="G822" s="54" t="s">
        <v>894</v>
      </c>
    </row>
    <row r="823" spans="6:7">
      <c r="F823" s="53">
        <v>16</v>
      </c>
      <c r="G823" s="54" t="s">
        <v>895</v>
      </c>
    </row>
    <row r="824" spans="6:7">
      <c r="F824" s="53">
        <v>16</v>
      </c>
      <c r="G824" s="54" t="s">
        <v>896</v>
      </c>
    </row>
    <row r="825" spans="6:7">
      <c r="F825" s="53">
        <v>16</v>
      </c>
      <c r="G825" s="54" t="s">
        <v>897</v>
      </c>
    </row>
    <row r="826" spans="6:7">
      <c r="F826" s="53">
        <v>16</v>
      </c>
      <c r="G826" s="54" t="s">
        <v>158</v>
      </c>
    </row>
    <row r="827" spans="6:7">
      <c r="F827" s="53">
        <v>16</v>
      </c>
      <c r="G827" s="54" t="s">
        <v>898</v>
      </c>
    </row>
    <row r="828" spans="6:7">
      <c r="F828" s="53">
        <v>16</v>
      </c>
      <c r="G828" s="54" t="s">
        <v>899</v>
      </c>
    </row>
    <row r="829" spans="6:7">
      <c r="F829" s="53">
        <v>16</v>
      </c>
      <c r="G829" s="54" t="s">
        <v>159</v>
      </c>
    </row>
    <row r="830" spans="6:7">
      <c r="F830" s="53">
        <v>16</v>
      </c>
      <c r="G830" s="54" t="s">
        <v>900</v>
      </c>
    </row>
    <row r="831" spans="6:7">
      <c r="F831" s="53">
        <v>16</v>
      </c>
      <c r="G831" s="54" t="s">
        <v>901</v>
      </c>
    </row>
    <row r="832" spans="6:7">
      <c r="F832" s="53">
        <v>16</v>
      </c>
      <c r="G832" s="54" t="s">
        <v>902</v>
      </c>
    </row>
    <row r="833" spans="6:7">
      <c r="F833" s="53">
        <v>16</v>
      </c>
      <c r="G833" s="54" t="s">
        <v>903</v>
      </c>
    </row>
    <row r="834" spans="6:7">
      <c r="F834" s="53">
        <v>16</v>
      </c>
      <c r="G834" s="54" t="s">
        <v>904</v>
      </c>
    </row>
    <row r="835" spans="6:7">
      <c r="F835" s="53">
        <v>16</v>
      </c>
      <c r="G835" s="54" t="s">
        <v>905</v>
      </c>
    </row>
    <row r="836" spans="6:7">
      <c r="F836" s="53">
        <v>16</v>
      </c>
      <c r="G836" s="54" t="s">
        <v>906</v>
      </c>
    </row>
    <row r="837" spans="6:7">
      <c r="F837" s="53">
        <v>16</v>
      </c>
      <c r="G837" s="54" t="s">
        <v>907</v>
      </c>
    </row>
    <row r="838" spans="6:7">
      <c r="F838" s="53">
        <v>16</v>
      </c>
      <c r="G838" s="54" t="s">
        <v>908</v>
      </c>
    </row>
    <row r="839" spans="6:7">
      <c r="F839" s="53">
        <v>16</v>
      </c>
      <c r="G839" s="54" t="s">
        <v>909</v>
      </c>
    </row>
    <row r="840" spans="6:7">
      <c r="F840" s="53">
        <v>16</v>
      </c>
      <c r="G840" s="54" t="s">
        <v>60</v>
      </c>
    </row>
    <row r="841" spans="6:7">
      <c r="F841" s="53">
        <v>16</v>
      </c>
      <c r="G841" s="54" t="s">
        <v>910</v>
      </c>
    </row>
    <row r="842" spans="6:7">
      <c r="F842" s="53">
        <v>16</v>
      </c>
      <c r="G842" s="54" t="s">
        <v>911</v>
      </c>
    </row>
    <row r="843" spans="6:7">
      <c r="F843" s="53">
        <v>16</v>
      </c>
      <c r="G843" s="54" t="s">
        <v>912</v>
      </c>
    </row>
    <row r="844" spans="6:7">
      <c r="F844" s="53">
        <v>16</v>
      </c>
      <c r="G844" s="54" t="s">
        <v>913</v>
      </c>
    </row>
    <row r="845" spans="6:7">
      <c r="F845" s="53">
        <v>16</v>
      </c>
      <c r="G845" s="54" t="s">
        <v>914</v>
      </c>
    </row>
    <row r="846" spans="6:7">
      <c r="F846" s="53">
        <v>16</v>
      </c>
      <c r="G846" s="54" t="s">
        <v>915</v>
      </c>
    </row>
    <row r="847" spans="6:7">
      <c r="F847" s="53">
        <v>16</v>
      </c>
      <c r="G847" s="54" t="s">
        <v>166</v>
      </c>
    </row>
    <row r="848" spans="6:7">
      <c r="F848" s="53">
        <v>16</v>
      </c>
      <c r="G848" s="54" t="s">
        <v>916</v>
      </c>
    </row>
    <row r="849" spans="6:7">
      <c r="F849" s="53">
        <v>16</v>
      </c>
      <c r="G849" s="54" t="s">
        <v>917</v>
      </c>
    </row>
    <row r="850" spans="6:7">
      <c r="F850" s="53">
        <v>16</v>
      </c>
      <c r="G850" s="54" t="s">
        <v>918</v>
      </c>
    </row>
    <row r="851" spans="6:7">
      <c r="F851" s="53">
        <v>16</v>
      </c>
      <c r="G851" s="54" t="s">
        <v>919</v>
      </c>
    </row>
    <row r="852" spans="6:7">
      <c r="F852" s="53">
        <v>16</v>
      </c>
      <c r="G852" s="54" t="s">
        <v>920</v>
      </c>
    </row>
    <row r="853" spans="6:7">
      <c r="F853" s="53">
        <v>16</v>
      </c>
      <c r="G853" s="54" t="s">
        <v>921</v>
      </c>
    </row>
    <row r="854" spans="6:7">
      <c r="F854" s="53">
        <v>16</v>
      </c>
      <c r="G854" s="54" t="s">
        <v>922</v>
      </c>
    </row>
    <row r="855" spans="6:7">
      <c r="F855" s="53">
        <v>16</v>
      </c>
      <c r="G855" s="54" t="s">
        <v>923</v>
      </c>
    </row>
    <row r="856" spans="6:7">
      <c r="F856" s="53">
        <v>16</v>
      </c>
      <c r="G856" s="54" t="s">
        <v>924</v>
      </c>
    </row>
    <row r="857" spans="6:7">
      <c r="F857" s="53">
        <v>16</v>
      </c>
      <c r="G857" s="54" t="s">
        <v>925</v>
      </c>
    </row>
    <row r="858" spans="6:7">
      <c r="F858" s="53">
        <v>16</v>
      </c>
      <c r="G858" s="54" t="s">
        <v>926</v>
      </c>
    </row>
    <row r="859" spans="6:7">
      <c r="F859" s="53">
        <v>16</v>
      </c>
      <c r="G859" s="54" t="s">
        <v>927</v>
      </c>
    </row>
    <row r="860" spans="6:7">
      <c r="F860" s="53">
        <v>16</v>
      </c>
      <c r="G860" s="54" t="s">
        <v>928</v>
      </c>
    </row>
    <row r="861" spans="6:7">
      <c r="F861" s="53">
        <v>16</v>
      </c>
      <c r="G861" s="54" t="s">
        <v>276</v>
      </c>
    </row>
    <row r="862" spans="6:7">
      <c r="F862" s="53">
        <v>16</v>
      </c>
      <c r="G862" s="54" t="s">
        <v>929</v>
      </c>
    </row>
    <row r="863" spans="6:7">
      <c r="F863" s="53">
        <v>16</v>
      </c>
      <c r="G863" s="54" t="s">
        <v>930</v>
      </c>
    </row>
    <row r="864" spans="6:7">
      <c r="F864" s="53">
        <v>16</v>
      </c>
      <c r="G864" s="54" t="s">
        <v>931</v>
      </c>
    </row>
    <row r="865" spans="6:7">
      <c r="F865" s="53">
        <v>16</v>
      </c>
      <c r="G865" s="54" t="s">
        <v>932</v>
      </c>
    </row>
    <row r="866" spans="6:7">
      <c r="F866" s="53">
        <v>16</v>
      </c>
      <c r="G866" s="54" t="s">
        <v>933</v>
      </c>
    </row>
    <row r="867" spans="6:7">
      <c r="F867" s="53">
        <v>16</v>
      </c>
      <c r="G867" s="54" t="s">
        <v>934</v>
      </c>
    </row>
    <row r="868" spans="6:7">
      <c r="F868" s="53">
        <v>16</v>
      </c>
      <c r="G868" s="54" t="s">
        <v>935</v>
      </c>
    </row>
    <row r="869" spans="6:7">
      <c r="F869" s="53">
        <v>16</v>
      </c>
      <c r="G869" s="54" t="s">
        <v>936</v>
      </c>
    </row>
    <row r="870" spans="6:7">
      <c r="F870" s="53">
        <v>16</v>
      </c>
      <c r="G870" s="54" t="s">
        <v>937</v>
      </c>
    </row>
    <row r="871" spans="6:7">
      <c r="F871" s="53">
        <v>16</v>
      </c>
      <c r="G871" s="54" t="s">
        <v>938</v>
      </c>
    </row>
    <row r="872" spans="6:7">
      <c r="F872" s="53">
        <v>16</v>
      </c>
      <c r="G872" s="54" t="s">
        <v>939</v>
      </c>
    </row>
    <row r="873" spans="6:7">
      <c r="F873" s="53">
        <v>16</v>
      </c>
      <c r="G873" s="54" t="s">
        <v>940</v>
      </c>
    </row>
    <row r="874" spans="6:7">
      <c r="F874" s="53">
        <v>16</v>
      </c>
      <c r="G874" s="54" t="s">
        <v>941</v>
      </c>
    </row>
    <row r="875" spans="6:7">
      <c r="F875" s="53">
        <v>16</v>
      </c>
      <c r="G875" s="54" t="s">
        <v>942</v>
      </c>
    </row>
    <row r="876" spans="6:7">
      <c r="F876" s="53">
        <v>16</v>
      </c>
      <c r="G876" s="54" t="s">
        <v>943</v>
      </c>
    </row>
    <row r="877" spans="6:7">
      <c r="F877" s="53">
        <v>16</v>
      </c>
      <c r="G877" s="54" t="s">
        <v>944</v>
      </c>
    </row>
    <row r="878" spans="6:7">
      <c r="F878" s="53">
        <v>16</v>
      </c>
      <c r="G878" s="54" t="s">
        <v>945</v>
      </c>
    </row>
    <row r="879" spans="6:7">
      <c r="F879" s="53">
        <v>16</v>
      </c>
      <c r="G879" s="54" t="s">
        <v>946</v>
      </c>
    </row>
    <row r="880" spans="6:7">
      <c r="F880" s="53">
        <v>16</v>
      </c>
      <c r="G880" s="54" t="s">
        <v>947</v>
      </c>
    </row>
    <row r="881" spans="6:7">
      <c r="F881" s="53">
        <v>16</v>
      </c>
      <c r="G881" s="54" t="s">
        <v>722</v>
      </c>
    </row>
    <row r="882" spans="6:7">
      <c r="F882" s="53">
        <v>16</v>
      </c>
      <c r="G882" s="54" t="s">
        <v>948</v>
      </c>
    </row>
    <row r="883" spans="6:7">
      <c r="F883" s="53">
        <v>16</v>
      </c>
      <c r="G883" s="54" t="s">
        <v>949</v>
      </c>
    </row>
    <row r="884" spans="6:7">
      <c r="F884" s="53">
        <v>16</v>
      </c>
      <c r="G884" s="54" t="s">
        <v>950</v>
      </c>
    </row>
    <row r="885" spans="6:7">
      <c r="F885" s="53">
        <v>16</v>
      </c>
      <c r="G885" s="54" t="s">
        <v>951</v>
      </c>
    </row>
    <row r="886" spans="6:7">
      <c r="F886" s="53">
        <v>16</v>
      </c>
      <c r="G886" s="54" t="s">
        <v>302</v>
      </c>
    </row>
    <row r="887" spans="6:7">
      <c r="F887" s="53">
        <v>16</v>
      </c>
      <c r="G887" s="54" t="s">
        <v>952</v>
      </c>
    </row>
    <row r="888" spans="6:7">
      <c r="F888" s="53">
        <v>16</v>
      </c>
      <c r="G888" s="54" t="s">
        <v>953</v>
      </c>
    </row>
    <row r="889" spans="6:7">
      <c r="F889" s="53">
        <v>16</v>
      </c>
      <c r="G889" s="54" t="s">
        <v>954</v>
      </c>
    </row>
    <row r="890" spans="6:7">
      <c r="F890" s="53">
        <v>16</v>
      </c>
      <c r="G890" s="54" t="s">
        <v>955</v>
      </c>
    </row>
    <row r="891" spans="6:7">
      <c r="F891" s="53">
        <v>16</v>
      </c>
      <c r="G891" s="54" t="s">
        <v>956</v>
      </c>
    </row>
    <row r="892" spans="6:7">
      <c r="F892" s="53">
        <v>16</v>
      </c>
      <c r="G892" s="54" t="s">
        <v>957</v>
      </c>
    </row>
    <row r="893" spans="6:7">
      <c r="F893" s="53">
        <v>16</v>
      </c>
      <c r="G893" s="54" t="s">
        <v>958</v>
      </c>
    </row>
    <row r="894" spans="6:7">
      <c r="F894" s="53">
        <v>16</v>
      </c>
      <c r="G894" s="54" t="s">
        <v>959</v>
      </c>
    </row>
    <row r="895" spans="6:7">
      <c r="F895" s="53">
        <v>16</v>
      </c>
      <c r="G895" s="54" t="s">
        <v>960</v>
      </c>
    </row>
    <row r="896" spans="6:7">
      <c r="F896" s="53">
        <v>17</v>
      </c>
      <c r="G896" s="54" t="s">
        <v>961</v>
      </c>
    </row>
    <row r="897" spans="6:7">
      <c r="F897" s="53">
        <v>17</v>
      </c>
      <c r="G897" s="54" t="s">
        <v>962</v>
      </c>
    </row>
    <row r="898" spans="6:7">
      <c r="F898" s="53">
        <v>17</v>
      </c>
      <c r="G898" s="54" t="s">
        <v>963</v>
      </c>
    </row>
    <row r="899" spans="6:7">
      <c r="F899" s="53">
        <v>17</v>
      </c>
      <c r="G899" s="54" t="s">
        <v>964</v>
      </c>
    </row>
    <row r="900" spans="6:7">
      <c r="F900" s="53">
        <v>17</v>
      </c>
      <c r="G900" s="54" t="s">
        <v>965</v>
      </c>
    </row>
    <row r="901" spans="6:7">
      <c r="F901" s="53">
        <v>17</v>
      </c>
      <c r="G901" s="54" t="s">
        <v>646</v>
      </c>
    </row>
    <row r="902" spans="6:7">
      <c r="F902" s="53">
        <v>17</v>
      </c>
      <c r="G902" s="54" t="s">
        <v>966</v>
      </c>
    </row>
    <row r="903" spans="6:7">
      <c r="F903" s="53">
        <v>17</v>
      </c>
      <c r="G903" s="54" t="s">
        <v>557</v>
      </c>
    </row>
    <row r="904" spans="6:7">
      <c r="F904" s="53">
        <v>17</v>
      </c>
      <c r="G904" s="54" t="s">
        <v>967</v>
      </c>
    </row>
    <row r="905" spans="6:7">
      <c r="F905" s="53">
        <v>17</v>
      </c>
      <c r="G905" s="54" t="s">
        <v>968</v>
      </c>
    </row>
    <row r="906" spans="6:7">
      <c r="F906" s="53">
        <v>17</v>
      </c>
      <c r="G906" s="54" t="s">
        <v>969</v>
      </c>
    </row>
    <row r="907" spans="6:7">
      <c r="F907" s="53">
        <v>17</v>
      </c>
      <c r="G907" s="54" t="s">
        <v>970</v>
      </c>
    </row>
    <row r="908" spans="6:7">
      <c r="F908" s="53">
        <v>17</v>
      </c>
      <c r="G908" s="54" t="s">
        <v>971</v>
      </c>
    </row>
    <row r="909" spans="6:7">
      <c r="F909" s="53">
        <v>17</v>
      </c>
      <c r="G909" s="54" t="s">
        <v>972</v>
      </c>
    </row>
    <row r="910" spans="6:7">
      <c r="F910" s="53">
        <v>17</v>
      </c>
      <c r="G910" s="54" t="s">
        <v>973</v>
      </c>
    </row>
    <row r="911" spans="6:7">
      <c r="F911" s="53">
        <v>17</v>
      </c>
      <c r="G911" s="54" t="s">
        <v>974</v>
      </c>
    </row>
    <row r="912" spans="6:7">
      <c r="F912" s="53">
        <v>17</v>
      </c>
      <c r="G912" s="54" t="s">
        <v>975</v>
      </c>
    </row>
    <row r="913" spans="6:7">
      <c r="F913" s="53">
        <v>17</v>
      </c>
      <c r="G913" s="54" t="s">
        <v>976</v>
      </c>
    </row>
    <row r="914" spans="6:7">
      <c r="F914" s="53">
        <v>17</v>
      </c>
      <c r="G914" s="54" t="s">
        <v>977</v>
      </c>
    </row>
    <row r="915" spans="6:7">
      <c r="F915" s="53">
        <v>17</v>
      </c>
      <c r="G915" s="54" t="s">
        <v>978</v>
      </c>
    </row>
    <row r="916" spans="6:7">
      <c r="F916" s="53">
        <v>17</v>
      </c>
      <c r="G916" s="54" t="s">
        <v>979</v>
      </c>
    </row>
    <row r="917" spans="6:7">
      <c r="F917" s="53">
        <v>17</v>
      </c>
      <c r="G917" s="54" t="s">
        <v>980</v>
      </c>
    </row>
    <row r="918" spans="6:7">
      <c r="F918" s="53">
        <v>17</v>
      </c>
      <c r="G918" s="54" t="s">
        <v>981</v>
      </c>
    </row>
    <row r="919" spans="6:7">
      <c r="F919" s="53">
        <v>17</v>
      </c>
      <c r="G919" s="54" t="s">
        <v>982</v>
      </c>
    </row>
    <row r="920" spans="6:7">
      <c r="F920" s="53">
        <v>17</v>
      </c>
      <c r="G920" s="54" t="s">
        <v>983</v>
      </c>
    </row>
    <row r="921" spans="6:7">
      <c r="F921" s="53">
        <v>17</v>
      </c>
      <c r="G921" s="54" t="s">
        <v>984</v>
      </c>
    </row>
    <row r="922" spans="6:7">
      <c r="F922" s="53">
        <v>17</v>
      </c>
      <c r="G922" s="54" t="s">
        <v>985</v>
      </c>
    </row>
    <row r="923" spans="6:7">
      <c r="F923" s="53">
        <v>17</v>
      </c>
      <c r="G923" s="54" t="s">
        <v>986</v>
      </c>
    </row>
    <row r="924" spans="6:7">
      <c r="F924" s="53">
        <v>17</v>
      </c>
      <c r="G924" s="54" t="s">
        <v>987</v>
      </c>
    </row>
    <row r="925" spans="6:7">
      <c r="F925" s="53">
        <v>17</v>
      </c>
      <c r="G925" s="54" t="s">
        <v>988</v>
      </c>
    </row>
    <row r="926" spans="6:7">
      <c r="F926" s="53">
        <v>17</v>
      </c>
      <c r="G926" s="54" t="s">
        <v>989</v>
      </c>
    </row>
    <row r="927" spans="6:7">
      <c r="F927" s="53">
        <v>17</v>
      </c>
      <c r="G927" s="54" t="s">
        <v>990</v>
      </c>
    </row>
    <row r="928" spans="6:7">
      <c r="F928" s="53">
        <v>17</v>
      </c>
      <c r="G928" s="54" t="s">
        <v>854</v>
      </c>
    </row>
    <row r="929" spans="6:7">
      <c r="F929" s="53">
        <v>18</v>
      </c>
      <c r="G929" s="54" t="s">
        <v>991</v>
      </c>
    </row>
    <row r="930" spans="6:7">
      <c r="F930" s="53">
        <v>18</v>
      </c>
      <c r="G930" s="54" t="s">
        <v>992</v>
      </c>
    </row>
    <row r="931" spans="6:7">
      <c r="F931" s="53">
        <v>18</v>
      </c>
      <c r="G931" s="54" t="s">
        <v>993</v>
      </c>
    </row>
    <row r="932" spans="6:7">
      <c r="F932" s="53">
        <v>18</v>
      </c>
      <c r="G932" s="54" t="s">
        <v>994</v>
      </c>
    </row>
    <row r="933" spans="6:7">
      <c r="F933" s="53">
        <v>18</v>
      </c>
      <c r="G933" s="54" t="s">
        <v>995</v>
      </c>
    </row>
    <row r="934" spans="6:7">
      <c r="F934" s="53">
        <v>18</v>
      </c>
      <c r="G934" s="54" t="s">
        <v>996</v>
      </c>
    </row>
    <row r="935" spans="6:7">
      <c r="F935" s="53">
        <v>18</v>
      </c>
      <c r="G935" s="54" t="s">
        <v>997</v>
      </c>
    </row>
    <row r="936" spans="6:7">
      <c r="F936" s="53">
        <v>18</v>
      </c>
      <c r="G936" s="54" t="s">
        <v>998</v>
      </c>
    </row>
    <row r="937" spans="6:7">
      <c r="F937" s="53">
        <v>18</v>
      </c>
      <c r="G937" s="54" t="s">
        <v>999</v>
      </c>
    </row>
    <row r="938" spans="6:7">
      <c r="F938" s="53">
        <v>18</v>
      </c>
      <c r="G938" s="54" t="s">
        <v>1000</v>
      </c>
    </row>
    <row r="939" spans="6:7">
      <c r="F939" s="53">
        <v>18</v>
      </c>
      <c r="G939" s="54" t="s">
        <v>1001</v>
      </c>
    </row>
    <row r="940" spans="6:7">
      <c r="F940" s="53">
        <v>18</v>
      </c>
      <c r="G940" s="54" t="s">
        <v>1002</v>
      </c>
    </row>
    <row r="941" spans="6:7">
      <c r="F941" s="53">
        <v>18</v>
      </c>
      <c r="G941" s="54" t="s">
        <v>1003</v>
      </c>
    </row>
    <row r="942" spans="6:7">
      <c r="F942" s="53">
        <v>18</v>
      </c>
      <c r="G942" s="54" t="s">
        <v>1004</v>
      </c>
    </row>
    <row r="943" spans="6:7">
      <c r="F943" s="53">
        <v>18</v>
      </c>
      <c r="G943" s="54" t="s">
        <v>696</v>
      </c>
    </row>
    <row r="944" spans="6:7">
      <c r="F944" s="53">
        <v>18</v>
      </c>
      <c r="G944" s="54" t="s">
        <v>1005</v>
      </c>
    </row>
    <row r="945" spans="6:7">
      <c r="F945" s="53">
        <v>18</v>
      </c>
      <c r="G945" s="54" t="s">
        <v>1006</v>
      </c>
    </row>
    <row r="946" spans="6:7">
      <c r="F946" s="53">
        <v>18</v>
      </c>
      <c r="G946" s="54" t="s">
        <v>1007</v>
      </c>
    </row>
    <row r="947" spans="6:7">
      <c r="F947" s="53">
        <v>18</v>
      </c>
      <c r="G947" s="54" t="s">
        <v>722</v>
      </c>
    </row>
    <row r="948" spans="6:7">
      <c r="F948" s="53">
        <v>18</v>
      </c>
      <c r="G948" s="54" t="s">
        <v>1008</v>
      </c>
    </row>
    <row r="949" spans="6:7">
      <c r="F949" s="53">
        <v>19</v>
      </c>
      <c r="G949" s="54" t="s">
        <v>146</v>
      </c>
    </row>
    <row r="950" spans="6:7">
      <c r="F950" s="53">
        <v>19</v>
      </c>
      <c r="G950" s="54" t="s">
        <v>1009</v>
      </c>
    </row>
    <row r="951" spans="6:7">
      <c r="F951" s="53">
        <v>19</v>
      </c>
      <c r="G951" s="54" t="s">
        <v>148</v>
      </c>
    </row>
    <row r="952" spans="6:7">
      <c r="F952" s="53">
        <v>19</v>
      </c>
      <c r="G952" s="54" t="s">
        <v>1010</v>
      </c>
    </row>
    <row r="953" spans="6:7">
      <c r="F953" s="53">
        <v>19</v>
      </c>
      <c r="G953" s="54" t="s">
        <v>1011</v>
      </c>
    </row>
    <row r="954" spans="6:7">
      <c r="F954" s="53">
        <v>19</v>
      </c>
      <c r="G954" s="54" t="s">
        <v>1012</v>
      </c>
    </row>
    <row r="955" spans="6:7">
      <c r="F955" s="53">
        <v>19</v>
      </c>
      <c r="G955" s="54" t="s">
        <v>1013</v>
      </c>
    </row>
    <row r="956" spans="6:7">
      <c r="F956" s="53">
        <v>19</v>
      </c>
      <c r="G956" s="54" t="s">
        <v>1014</v>
      </c>
    </row>
    <row r="957" spans="6:7">
      <c r="F957" s="53">
        <v>19</v>
      </c>
      <c r="G957" s="54" t="s">
        <v>139</v>
      </c>
    </row>
    <row r="958" spans="6:7">
      <c r="F958" s="53">
        <v>19</v>
      </c>
      <c r="G958" s="54" t="s">
        <v>1015</v>
      </c>
    </row>
    <row r="959" spans="6:7">
      <c r="F959" s="53">
        <v>19</v>
      </c>
      <c r="G959" s="54" t="s">
        <v>1016</v>
      </c>
    </row>
    <row r="960" spans="6:7">
      <c r="F960" s="53">
        <v>19</v>
      </c>
      <c r="G960" s="54" t="s">
        <v>1017</v>
      </c>
    </row>
    <row r="961" spans="6:7">
      <c r="F961" s="53">
        <v>19</v>
      </c>
      <c r="G961" s="54" t="s">
        <v>1018</v>
      </c>
    </row>
    <row r="962" spans="6:7">
      <c r="F962" s="53">
        <v>19</v>
      </c>
      <c r="G962" s="54" t="s">
        <v>1019</v>
      </c>
    </row>
    <row r="963" spans="6:7">
      <c r="F963" s="53">
        <v>19</v>
      </c>
      <c r="G963" s="54" t="s">
        <v>1020</v>
      </c>
    </row>
    <row r="964" spans="6:7">
      <c r="F964" s="53">
        <v>19</v>
      </c>
      <c r="G964" s="54" t="s">
        <v>326</v>
      </c>
    </row>
    <row r="965" spans="6:7">
      <c r="F965" s="53">
        <v>19</v>
      </c>
      <c r="G965" s="54" t="s">
        <v>1021</v>
      </c>
    </row>
    <row r="966" spans="6:7">
      <c r="F966" s="53">
        <v>19</v>
      </c>
      <c r="G966" s="54" t="s">
        <v>1022</v>
      </c>
    </row>
    <row r="967" spans="6:7">
      <c r="F967" s="53">
        <v>19</v>
      </c>
      <c r="G967" s="54" t="s">
        <v>1023</v>
      </c>
    </row>
    <row r="968" spans="6:7">
      <c r="F968" s="53">
        <v>19</v>
      </c>
      <c r="G968" s="54" t="s">
        <v>1024</v>
      </c>
    </row>
    <row r="969" spans="6:7">
      <c r="F969" s="53">
        <v>19</v>
      </c>
      <c r="G969" s="54" t="s">
        <v>1025</v>
      </c>
    </row>
    <row r="970" spans="6:7">
      <c r="F970" s="53">
        <v>19</v>
      </c>
      <c r="G970" s="54" t="s">
        <v>1026</v>
      </c>
    </row>
    <row r="971" spans="6:7">
      <c r="F971" s="53">
        <v>19</v>
      </c>
      <c r="G971" s="54" t="s">
        <v>1027</v>
      </c>
    </row>
    <row r="972" spans="6:7">
      <c r="F972" s="53">
        <v>19</v>
      </c>
      <c r="G972" s="54" t="s">
        <v>330</v>
      </c>
    </row>
    <row r="973" spans="6:7">
      <c r="F973" s="53">
        <v>19</v>
      </c>
      <c r="G973" s="54" t="s">
        <v>157</v>
      </c>
    </row>
    <row r="974" spans="6:7">
      <c r="F974" s="53">
        <v>19</v>
      </c>
      <c r="G974" s="54" t="s">
        <v>1028</v>
      </c>
    </row>
    <row r="975" spans="6:7">
      <c r="F975" s="53">
        <v>19</v>
      </c>
      <c r="G975" s="54" t="s">
        <v>1029</v>
      </c>
    </row>
    <row r="976" spans="6:7">
      <c r="F976" s="53">
        <v>19</v>
      </c>
      <c r="G976" s="54" t="s">
        <v>1030</v>
      </c>
    </row>
    <row r="977" spans="6:7">
      <c r="F977" s="53">
        <v>19</v>
      </c>
      <c r="G977" s="54" t="s">
        <v>159</v>
      </c>
    </row>
    <row r="978" spans="6:7">
      <c r="F978" s="53">
        <v>19</v>
      </c>
      <c r="G978" s="54" t="s">
        <v>1031</v>
      </c>
    </row>
    <row r="979" spans="6:7">
      <c r="F979" s="53">
        <v>19</v>
      </c>
      <c r="G979" s="54" t="s">
        <v>1032</v>
      </c>
    </row>
    <row r="980" spans="6:7">
      <c r="F980" s="53">
        <v>19</v>
      </c>
      <c r="G980" s="54" t="s">
        <v>1033</v>
      </c>
    </row>
    <row r="981" spans="6:7">
      <c r="F981" s="53">
        <v>19</v>
      </c>
      <c r="G981" s="54" t="s">
        <v>1034</v>
      </c>
    </row>
    <row r="982" spans="6:7">
      <c r="F982" s="53">
        <v>19</v>
      </c>
      <c r="G982" s="54" t="s">
        <v>1035</v>
      </c>
    </row>
    <row r="983" spans="6:7">
      <c r="F983" s="53">
        <v>19</v>
      </c>
      <c r="G983" s="54" t="s">
        <v>1036</v>
      </c>
    </row>
    <row r="984" spans="6:7">
      <c r="F984" s="53">
        <v>19</v>
      </c>
      <c r="G984" s="54" t="s">
        <v>792</v>
      </c>
    </row>
    <row r="985" spans="6:7">
      <c r="F985" s="53">
        <v>19</v>
      </c>
      <c r="G985" s="54" t="s">
        <v>1037</v>
      </c>
    </row>
    <row r="986" spans="6:7">
      <c r="F986" s="53">
        <v>19</v>
      </c>
      <c r="G986" s="54" t="s">
        <v>1038</v>
      </c>
    </row>
    <row r="987" spans="6:7">
      <c r="F987" s="53">
        <v>19</v>
      </c>
      <c r="G987" s="54" t="s">
        <v>1039</v>
      </c>
    </row>
    <row r="988" spans="6:7">
      <c r="F988" s="53">
        <v>19</v>
      </c>
      <c r="G988" s="54" t="s">
        <v>1040</v>
      </c>
    </row>
    <row r="989" spans="6:7">
      <c r="F989" s="53">
        <v>19</v>
      </c>
      <c r="G989" s="54" t="s">
        <v>1041</v>
      </c>
    </row>
    <row r="990" spans="6:7">
      <c r="F990" s="53">
        <v>19</v>
      </c>
      <c r="G990" s="54" t="s">
        <v>1042</v>
      </c>
    </row>
    <row r="991" spans="6:7">
      <c r="F991" s="53">
        <v>19</v>
      </c>
      <c r="G991" s="54" t="s">
        <v>1043</v>
      </c>
    </row>
    <row r="992" spans="6:7">
      <c r="F992" s="53">
        <v>19</v>
      </c>
      <c r="G992" s="54" t="s">
        <v>1044</v>
      </c>
    </row>
    <row r="993" spans="6:7">
      <c r="F993" s="53">
        <v>19</v>
      </c>
      <c r="G993" s="54" t="s">
        <v>1045</v>
      </c>
    </row>
    <row r="994" spans="6:7">
      <c r="F994" s="53">
        <v>19</v>
      </c>
      <c r="G994" s="54" t="s">
        <v>1046</v>
      </c>
    </row>
    <row r="995" spans="6:7">
      <c r="F995" s="53">
        <v>19</v>
      </c>
      <c r="G995" s="54" t="s">
        <v>1047</v>
      </c>
    </row>
    <row r="996" spans="6:7">
      <c r="F996" s="53">
        <v>19</v>
      </c>
      <c r="G996" s="54" t="s">
        <v>444</v>
      </c>
    </row>
    <row r="997" spans="6:7">
      <c r="F997" s="53">
        <v>19</v>
      </c>
      <c r="G997" s="54" t="s">
        <v>1048</v>
      </c>
    </row>
    <row r="998" spans="6:7">
      <c r="F998" s="53">
        <v>19</v>
      </c>
      <c r="G998" s="54" t="s">
        <v>1049</v>
      </c>
    </row>
    <row r="999" spans="6:7">
      <c r="F999" s="53">
        <v>19</v>
      </c>
      <c r="G999" s="54" t="s">
        <v>1050</v>
      </c>
    </row>
    <row r="1000" spans="6:7">
      <c r="F1000" s="53">
        <v>20</v>
      </c>
      <c r="G1000" s="54" t="s">
        <v>1051</v>
      </c>
    </row>
    <row r="1001" spans="6:7">
      <c r="F1001" s="53">
        <v>20</v>
      </c>
      <c r="G1001" s="54" t="s">
        <v>1052</v>
      </c>
    </row>
    <row r="1002" spans="6:7">
      <c r="F1002" s="53">
        <v>20</v>
      </c>
      <c r="G1002" s="54" t="s">
        <v>1053</v>
      </c>
    </row>
    <row r="1003" spans="6:7">
      <c r="F1003" s="53">
        <v>20</v>
      </c>
      <c r="G1003" s="54" t="s">
        <v>1054</v>
      </c>
    </row>
    <row r="1004" spans="6:7">
      <c r="F1004" s="53">
        <v>20</v>
      </c>
      <c r="G1004" s="54" t="s">
        <v>1055</v>
      </c>
    </row>
    <row r="1005" spans="6:7">
      <c r="F1005" s="53">
        <v>20</v>
      </c>
      <c r="G1005" s="54" t="s">
        <v>1056</v>
      </c>
    </row>
    <row r="1006" spans="6:7">
      <c r="F1006" s="53">
        <v>20</v>
      </c>
      <c r="G1006" s="54" t="s">
        <v>1057</v>
      </c>
    </row>
    <row r="1007" spans="6:7">
      <c r="F1007" s="53">
        <v>20</v>
      </c>
      <c r="G1007" s="54" t="s">
        <v>1058</v>
      </c>
    </row>
    <row r="1008" spans="6:7">
      <c r="F1008" s="53">
        <v>20</v>
      </c>
      <c r="G1008" s="54" t="s">
        <v>1059</v>
      </c>
    </row>
    <row r="1009" spans="6:7">
      <c r="F1009" s="53">
        <v>20</v>
      </c>
      <c r="G1009" s="54" t="s">
        <v>1060</v>
      </c>
    </row>
    <row r="1010" spans="6:7">
      <c r="F1010" s="53">
        <v>20</v>
      </c>
      <c r="G1010" s="54" t="s">
        <v>1061</v>
      </c>
    </row>
    <row r="1011" spans="6:7">
      <c r="F1011" s="53">
        <v>20</v>
      </c>
      <c r="G1011" s="54" t="s">
        <v>1062</v>
      </c>
    </row>
    <row r="1012" spans="6:7">
      <c r="F1012" s="53">
        <v>20</v>
      </c>
      <c r="G1012" s="54" t="s">
        <v>1063</v>
      </c>
    </row>
    <row r="1013" spans="6:7">
      <c r="F1013" s="53">
        <v>20</v>
      </c>
      <c r="G1013" s="54" t="s">
        <v>1064</v>
      </c>
    </row>
    <row r="1014" spans="6:7">
      <c r="F1014" s="53">
        <v>20</v>
      </c>
      <c r="G1014" s="54" t="s">
        <v>1065</v>
      </c>
    </row>
    <row r="1015" spans="6:7">
      <c r="F1015" s="53">
        <v>20</v>
      </c>
      <c r="G1015" s="54" t="s">
        <v>1066</v>
      </c>
    </row>
    <row r="1016" spans="6:7">
      <c r="F1016" s="53">
        <v>20</v>
      </c>
      <c r="G1016" s="54" t="s">
        <v>1067</v>
      </c>
    </row>
    <row r="1017" spans="6:7">
      <c r="F1017" s="53">
        <v>20</v>
      </c>
      <c r="G1017" s="54" t="s">
        <v>1068</v>
      </c>
    </row>
    <row r="1018" spans="6:7">
      <c r="F1018" s="53">
        <v>20</v>
      </c>
      <c r="G1018" s="54" t="s">
        <v>1069</v>
      </c>
    </row>
    <row r="1019" spans="6:7">
      <c r="F1019" s="53">
        <v>20</v>
      </c>
      <c r="G1019" s="54" t="s">
        <v>1070</v>
      </c>
    </row>
    <row r="1020" spans="6:7">
      <c r="F1020" s="53">
        <v>20</v>
      </c>
      <c r="G1020" s="54" t="s">
        <v>1071</v>
      </c>
    </row>
    <row r="1021" spans="6:7">
      <c r="F1021" s="53">
        <v>20</v>
      </c>
      <c r="G1021" s="54" t="s">
        <v>1072</v>
      </c>
    </row>
    <row r="1022" spans="6:7">
      <c r="F1022" s="53">
        <v>20</v>
      </c>
      <c r="G1022" s="54" t="s">
        <v>1073</v>
      </c>
    </row>
    <row r="1023" spans="6:7">
      <c r="F1023" s="53">
        <v>20</v>
      </c>
      <c r="G1023" s="54" t="s">
        <v>1074</v>
      </c>
    </row>
    <row r="1024" spans="6:7">
      <c r="F1024" s="53">
        <v>20</v>
      </c>
      <c r="G1024" s="54" t="s">
        <v>1075</v>
      </c>
    </row>
    <row r="1025" spans="6:7">
      <c r="F1025" s="53">
        <v>20</v>
      </c>
      <c r="G1025" s="54" t="s">
        <v>1076</v>
      </c>
    </row>
    <row r="1026" spans="6:7">
      <c r="F1026" s="53">
        <v>20</v>
      </c>
      <c r="G1026" s="54" t="s">
        <v>1077</v>
      </c>
    </row>
    <row r="1027" spans="6:7">
      <c r="F1027" s="53">
        <v>20</v>
      </c>
      <c r="G1027" s="54" t="s">
        <v>1078</v>
      </c>
    </row>
    <row r="1028" spans="6:7">
      <c r="F1028" s="53">
        <v>20</v>
      </c>
      <c r="G1028" s="54" t="s">
        <v>1079</v>
      </c>
    </row>
    <row r="1029" spans="6:7">
      <c r="F1029" s="53">
        <v>20</v>
      </c>
      <c r="G1029" s="54" t="s">
        <v>1080</v>
      </c>
    </row>
    <row r="1030" spans="6:7">
      <c r="F1030" s="53">
        <v>20</v>
      </c>
      <c r="G1030" s="54" t="s">
        <v>1081</v>
      </c>
    </row>
    <row r="1031" spans="6:7">
      <c r="F1031" s="53">
        <v>20</v>
      </c>
      <c r="G1031" s="54" t="s">
        <v>1082</v>
      </c>
    </row>
    <row r="1032" spans="6:7">
      <c r="F1032" s="53">
        <v>20</v>
      </c>
      <c r="G1032" s="54" t="s">
        <v>1083</v>
      </c>
    </row>
    <row r="1033" spans="6:7">
      <c r="F1033" s="53">
        <v>20</v>
      </c>
      <c r="G1033" s="54" t="s">
        <v>1084</v>
      </c>
    </row>
    <row r="1034" spans="6:7">
      <c r="F1034" s="53">
        <v>20</v>
      </c>
      <c r="G1034" s="54" t="s">
        <v>1085</v>
      </c>
    </row>
    <row r="1035" spans="6:7">
      <c r="F1035" s="53">
        <v>20</v>
      </c>
      <c r="G1035" s="54" t="s">
        <v>1086</v>
      </c>
    </row>
    <row r="1036" spans="6:7">
      <c r="F1036" s="53">
        <v>20</v>
      </c>
      <c r="G1036" s="54" t="s">
        <v>1087</v>
      </c>
    </row>
    <row r="1037" spans="6:7">
      <c r="F1037" s="53">
        <v>20</v>
      </c>
      <c r="G1037" s="54" t="s">
        <v>1088</v>
      </c>
    </row>
    <row r="1038" spans="6:7">
      <c r="F1038" s="53">
        <v>20</v>
      </c>
      <c r="G1038" s="54" t="s">
        <v>1089</v>
      </c>
    </row>
    <row r="1039" spans="6:7">
      <c r="F1039" s="53">
        <v>20</v>
      </c>
      <c r="G1039" s="54" t="s">
        <v>1090</v>
      </c>
    </row>
    <row r="1040" spans="6:7">
      <c r="F1040" s="53">
        <v>20</v>
      </c>
      <c r="G1040" s="54" t="s">
        <v>1091</v>
      </c>
    </row>
    <row r="1041" spans="6:7">
      <c r="F1041" s="53">
        <v>20</v>
      </c>
      <c r="G1041" s="54" t="s">
        <v>1092</v>
      </c>
    </row>
    <row r="1042" spans="6:7">
      <c r="F1042" s="53">
        <v>20</v>
      </c>
      <c r="G1042" s="54" t="s">
        <v>1093</v>
      </c>
    </row>
    <row r="1043" spans="6:7">
      <c r="F1043" s="53">
        <v>20</v>
      </c>
      <c r="G1043" s="54" t="s">
        <v>1094</v>
      </c>
    </row>
    <row r="1044" spans="6:7">
      <c r="F1044" s="53">
        <v>20</v>
      </c>
      <c r="G1044" s="54" t="s">
        <v>1095</v>
      </c>
    </row>
    <row r="1045" spans="6:7">
      <c r="F1045" s="53">
        <v>20</v>
      </c>
      <c r="G1045" s="54" t="s">
        <v>1096</v>
      </c>
    </row>
    <row r="1046" spans="6:7">
      <c r="F1046" s="53">
        <v>20</v>
      </c>
      <c r="G1046" s="54" t="s">
        <v>1097</v>
      </c>
    </row>
    <row r="1047" spans="6:7">
      <c r="F1047" s="53">
        <v>20</v>
      </c>
      <c r="G1047" s="54" t="s">
        <v>1098</v>
      </c>
    </row>
    <row r="1048" spans="6:7">
      <c r="F1048" s="53">
        <v>20</v>
      </c>
      <c r="G1048" s="54" t="s">
        <v>1099</v>
      </c>
    </row>
    <row r="1049" spans="6:7">
      <c r="F1049" s="53">
        <v>20</v>
      </c>
      <c r="G1049" s="54" t="s">
        <v>1100</v>
      </c>
    </row>
    <row r="1050" spans="6:7">
      <c r="F1050" s="53">
        <v>20</v>
      </c>
      <c r="G1050" s="54" t="s">
        <v>1101</v>
      </c>
    </row>
    <row r="1051" spans="6:7">
      <c r="F1051" s="53">
        <v>20</v>
      </c>
      <c r="G1051" s="54" t="s">
        <v>1102</v>
      </c>
    </row>
    <row r="1052" spans="6:7">
      <c r="F1052" s="53">
        <v>20</v>
      </c>
      <c r="G1052" s="54" t="s">
        <v>1103</v>
      </c>
    </row>
    <row r="1053" spans="6:7">
      <c r="F1053" s="53">
        <v>20</v>
      </c>
      <c r="G1053" s="54" t="s">
        <v>1104</v>
      </c>
    </row>
    <row r="1054" spans="6:7">
      <c r="F1054" s="53">
        <v>20</v>
      </c>
      <c r="G1054" s="54" t="s">
        <v>1105</v>
      </c>
    </row>
    <row r="1055" spans="6:7">
      <c r="F1055" s="53">
        <v>20</v>
      </c>
      <c r="G1055" s="54" t="s">
        <v>1106</v>
      </c>
    </row>
    <row r="1056" spans="6:7">
      <c r="F1056" s="53">
        <v>20</v>
      </c>
      <c r="G1056" s="54" t="s">
        <v>1107</v>
      </c>
    </row>
    <row r="1057" spans="6:7">
      <c r="F1057" s="53">
        <v>20</v>
      </c>
      <c r="G1057" s="54" t="s">
        <v>1108</v>
      </c>
    </row>
    <row r="1058" spans="6:7">
      <c r="F1058" s="53">
        <v>20</v>
      </c>
      <c r="G1058" s="54" t="s">
        <v>1109</v>
      </c>
    </row>
    <row r="1059" spans="6:7">
      <c r="F1059" s="53">
        <v>20</v>
      </c>
      <c r="G1059" s="54" t="s">
        <v>1110</v>
      </c>
    </row>
    <row r="1060" spans="6:7">
      <c r="F1060" s="53">
        <v>20</v>
      </c>
      <c r="G1060" s="54" t="s">
        <v>1111</v>
      </c>
    </row>
    <row r="1061" spans="6:7">
      <c r="F1061" s="53">
        <v>20</v>
      </c>
      <c r="G1061" s="54" t="s">
        <v>1112</v>
      </c>
    </row>
    <row r="1062" spans="6:7">
      <c r="F1062" s="53">
        <v>20</v>
      </c>
      <c r="G1062" s="54" t="s">
        <v>1113</v>
      </c>
    </row>
    <row r="1063" spans="6:7">
      <c r="F1063" s="53">
        <v>20</v>
      </c>
      <c r="G1063" s="54" t="s">
        <v>1114</v>
      </c>
    </row>
    <row r="1064" spans="6:7">
      <c r="F1064" s="53">
        <v>20</v>
      </c>
      <c r="G1064" s="54" t="s">
        <v>1115</v>
      </c>
    </row>
    <row r="1065" spans="6:7">
      <c r="F1065" s="53">
        <v>20</v>
      </c>
      <c r="G1065" s="54" t="s">
        <v>1116</v>
      </c>
    </row>
    <row r="1066" spans="6:7">
      <c r="F1066" s="53">
        <v>20</v>
      </c>
      <c r="G1066" s="54" t="s">
        <v>1117</v>
      </c>
    </row>
    <row r="1067" spans="6:7">
      <c r="F1067" s="53">
        <v>20</v>
      </c>
      <c r="G1067" s="54" t="s">
        <v>1118</v>
      </c>
    </row>
    <row r="1068" spans="6:7">
      <c r="F1068" s="53">
        <v>20</v>
      </c>
      <c r="G1068" s="54" t="s">
        <v>1119</v>
      </c>
    </row>
    <row r="1069" spans="6:7">
      <c r="F1069" s="53">
        <v>20</v>
      </c>
      <c r="G1069" s="54" t="s">
        <v>1120</v>
      </c>
    </row>
    <row r="1070" spans="6:7">
      <c r="F1070" s="53">
        <v>20</v>
      </c>
      <c r="G1070" s="54" t="s">
        <v>1121</v>
      </c>
    </row>
    <row r="1071" spans="6:7">
      <c r="F1071" s="53">
        <v>20</v>
      </c>
      <c r="G1071" s="54" t="s">
        <v>1122</v>
      </c>
    </row>
    <row r="1072" spans="6:7">
      <c r="F1072" s="53">
        <v>20</v>
      </c>
      <c r="G1072" s="54" t="s">
        <v>1123</v>
      </c>
    </row>
    <row r="1073" spans="6:7">
      <c r="F1073" s="53">
        <v>20</v>
      </c>
      <c r="G1073" s="54" t="s">
        <v>1124</v>
      </c>
    </row>
    <row r="1074" spans="6:7">
      <c r="F1074" s="53">
        <v>20</v>
      </c>
      <c r="G1074" s="54" t="s">
        <v>1125</v>
      </c>
    </row>
    <row r="1075" spans="6:7">
      <c r="F1075" s="53">
        <v>20</v>
      </c>
      <c r="G1075" s="54" t="s">
        <v>1126</v>
      </c>
    </row>
    <row r="1076" spans="6:7">
      <c r="F1076" s="53">
        <v>20</v>
      </c>
      <c r="G1076" s="54" t="s">
        <v>1127</v>
      </c>
    </row>
    <row r="1077" spans="6:7">
      <c r="F1077" s="53">
        <v>20</v>
      </c>
      <c r="G1077" s="54" t="s">
        <v>1128</v>
      </c>
    </row>
    <row r="1078" spans="6:7">
      <c r="F1078" s="53">
        <v>20</v>
      </c>
      <c r="G1078" s="54" t="s">
        <v>1129</v>
      </c>
    </row>
    <row r="1079" spans="6:7">
      <c r="F1079" s="53">
        <v>20</v>
      </c>
      <c r="G1079" s="54" t="s">
        <v>1130</v>
      </c>
    </row>
    <row r="1080" spans="6:7">
      <c r="F1080" s="53">
        <v>20</v>
      </c>
      <c r="G1080" s="54" t="s">
        <v>1131</v>
      </c>
    </row>
    <row r="1081" spans="6:7">
      <c r="F1081" s="53">
        <v>20</v>
      </c>
      <c r="G1081" s="54" t="s">
        <v>1132</v>
      </c>
    </row>
    <row r="1082" spans="6:7">
      <c r="F1082" s="53">
        <v>20</v>
      </c>
      <c r="G1082" s="54" t="s">
        <v>1133</v>
      </c>
    </row>
    <row r="1083" spans="6:7">
      <c r="F1083" s="53">
        <v>20</v>
      </c>
      <c r="G1083" s="54" t="s">
        <v>1134</v>
      </c>
    </row>
    <row r="1084" spans="6:7">
      <c r="F1084" s="53">
        <v>20</v>
      </c>
      <c r="G1084" s="54" t="s">
        <v>1135</v>
      </c>
    </row>
    <row r="1085" spans="6:7">
      <c r="F1085" s="53">
        <v>20</v>
      </c>
      <c r="G1085" s="54" t="s">
        <v>1136</v>
      </c>
    </row>
    <row r="1086" spans="6:7">
      <c r="F1086" s="53">
        <v>20</v>
      </c>
      <c r="G1086" s="54" t="s">
        <v>1137</v>
      </c>
    </row>
    <row r="1087" spans="6:7">
      <c r="F1087" s="53">
        <v>20</v>
      </c>
      <c r="G1087" s="54" t="s">
        <v>1138</v>
      </c>
    </row>
    <row r="1088" spans="6:7">
      <c r="F1088" s="53">
        <v>20</v>
      </c>
      <c r="G1088" s="54" t="s">
        <v>1139</v>
      </c>
    </row>
    <row r="1089" spans="6:7">
      <c r="F1089" s="53">
        <v>20</v>
      </c>
      <c r="G1089" s="54" t="s">
        <v>1140</v>
      </c>
    </row>
    <row r="1090" spans="6:7">
      <c r="F1090" s="53">
        <v>20</v>
      </c>
      <c r="G1090" s="54" t="s">
        <v>1141</v>
      </c>
    </row>
    <row r="1091" spans="6:7">
      <c r="F1091" s="53">
        <v>20</v>
      </c>
      <c r="G1091" s="54" t="s">
        <v>1142</v>
      </c>
    </row>
    <row r="1092" spans="6:7">
      <c r="F1092" s="53">
        <v>20</v>
      </c>
      <c r="G1092" s="54" t="s">
        <v>1143</v>
      </c>
    </row>
    <row r="1093" spans="6:7">
      <c r="F1093" s="53">
        <v>20</v>
      </c>
      <c r="G1093" s="54" t="s">
        <v>1144</v>
      </c>
    </row>
    <row r="1094" spans="6:7">
      <c r="F1094" s="53">
        <v>20</v>
      </c>
      <c r="G1094" s="54" t="s">
        <v>1145</v>
      </c>
    </row>
    <row r="1095" spans="6:7">
      <c r="F1095" s="53">
        <v>20</v>
      </c>
      <c r="G1095" s="54" t="s">
        <v>1146</v>
      </c>
    </row>
    <row r="1096" spans="6:7">
      <c r="F1096" s="53">
        <v>20</v>
      </c>
      <c r="G1096" s="54" t="s">
        <v>1147</v>
      </c>
    </row>
    <row r="1097" spans="6:7">
      <c r="F1097" s="53">
        <v>20</v>
      </c>
      <c r="G1097" s="54" t="s">
        <v>1148</v>
      </c>
    </row>
    <row r="1098" spans="6:7">
      <c r="F1098" s="53">
        <v>20</v>
      </c>
      <c r="G1098" s="54" t="s">
        <v>1149</v>
      </c>
    </row>
    <row r="1099" spans="6:7">
      <c r="F1099" s="53">
        <v>20</v>
      </c>
      <c r="G1099" s="54" t="s">
        <v>1150</v>
      </c>
    </row>
    <row r="1100" spans="6:7">
      <c r="F1100" s="53">
        <v>20</v>
      </c>
      <c r="G1100" s="54" t="s">
        <v>1151</v>
      </c>
    </row>
    <row r="1101" spans="6:7">
      <c r="F1101" s="53">
        <v>20</v>
      </c>
      <c r="G1101" s="54" t="s">
        <v>1152</v>
      </c>
    </row>
    <row r="1102" spans="6:7">
      <c r="F1102" s="53">
        <v>20</v>
      </c>
      <c r="G1102" s="54" t="s">
        <v>1153</v>
      </c>
    </row>
    <row r="1103" spans="6:7">
      <c r="F1103" s="53">
        <v>20</v>
      </c>
      <c r="G1103" s="54" t="s">
        <v>1154</v>
      </c>
    </row>
    <row r="1104" spans="6:7">
      <c r="F1104" s="53">
        <v>20</v>
      </c>
      <c r="G1104" s="54" t="s">
        <v>1155</v>
      </c>
    </row>
    <row r="1105" spans="6:7">
      <c r="F1105" s="53">
        <v>20</v>
      </c>
      <c r="G1105" s="54" t="s">
        <v>1156</v>
      </c>
    </row>
    <row r="1106" spans="6:7">
      <c r="F1106" s="53">
        <v>20</v>
      </c>
      <c r="G1106" s="54" t="s">
        <v>1157</v>
      </c>
    </row>
    <row r="1107" spans="6:7">
      <c r="F1107" s="53">
        <v>20</v>
      </c>
      <c r="G1107" s="54" t="s">
        <v>1158</v>
      </c>
    </row>
    <row r="1108" spans="6:7">
      <c r="F1108" s="53">
        <v>20</v>
      </c>
      <c r="G1108" s="54" t="s">
        <v>1159</v>
      </c>
    </row>
    <row r="1109" spans="6:7">
      <c r="F1109" s="53">
        <v>20</v>
      </c>
      <c r="G1109" s="54" t="s">
        <v>1160</v>
      </c>
    </row>
    <row r="1110" spans="6:7">
      <c r="F1110" s="53">
        <v>20</v>
      </c>
      <c r="G1110" s="54" t="s">
        <v>1161</v>
      </c>
    </row>
    <row r="1111" spans="6:7">
      <c r="F1111" s="53">
        <v>20</v>
      </c>
      <c r="G1111" s="54" t="s">
        <v>1162</v>
      </c>
    </row>
    <row r="1112" spans="6:7">
      <c r="F1112" s="53">
        <v>20</v>
      </c>
      <c r="G1112" s="54" t="s">
        <v>1163</v>
      </c>
    </row>
    <row r="1113" spans="6:7">
      <c r="F1113" s="53">
        <v>20</v>
      </c>
      <c r="G1113" s="54" t="s">
        <v>1164</v>
      </c>
    </row>
    <row r="1114" spans="6:7">
      <c r="F1114" s="53">
        <v>20</v>
      </c>
      <c r="G1114" s="54" t="s">
        <v>1165</v>
      </c>
    </row>
    <row r="1115" spans="6:7">
      <c r="F1115" s="53">
        <v>20</v>
      </c>
      <c r="G1115" s="54" t="s">
        <v>1166</v>
      </c>
    </row>
    <row r="1116" spans="6:7">
      <c r="F1116" s="53">
        <v>20</v>
      </c>
      <c r="G1116" s="54" t="s">
        <v>1167</v>
      </c>
    </row>
    <row r="1117" spans="6:7">
      <c r="F1117" s="53">
        <v>20</v>
      </c>
      <c r="G1117" s="54" t="s">
        <v>1168</v>
      </c>
    </row>
    <row r="1118" spans="6:7">
      <c r="F1118" s="53">
        <v>20</v>
      </c>
      <c r="G1118" s="54" t="s">
        <v>1169</v>
      </c>
    </row>
    <row r="1119" spans="6:7">
      <c r="F1119" s="53">
        <v>20</v>
      </c>
      <c r="G1119" s="54" t="s">
        <v>1170</v>
      </c>
    </row>
    <row r="1120" spans="6:7">
      <c r="F1120" s="53">
        <v>20</v>
      </c>
      <c r="G1120" s="54" t="s">
        <v>1171</v>
      </c>
    </row>
    <row r="1121" spans="6:7">
      <c r="F1121" s="53">
        <v>20</v>
      </c>
      <c r="G1121" s="54" t="s">
        <v>1172</v>
      </c>
    </row>
    <row r="1122" spans="6:7">
      <c r="F1122" s="53">
        <v>20</v>
      </c>
      <c r="G1122" s="54" t="s">
        <v>1173</v>
      </c>
    </row>
    <row r="1123" spans="6:7">
      <c r="F1123" s="53">
        <v>20</v>
      </c>
      <c r="G1123" s="54" t="s">
        <v>1174</v>
      </c>
    </row>
    <row r="1124" spans="6:7">
      <c r="F1124" s="53">
        <v>20</v>
      </c>
      <c r="G1124" s="54" t="s">
        <v>1175</v>
      </c>
    </row>
    <row r="1125" spans="6:7">
      <c r="F1125" s="53">
        <v>20</v>
      </c>
      <c r="G1125" s="54" t="s">
        <v>1176</v>
      </c>
    </row>
    <row r="1126" spans="6:7">
      <c r="F1126" s="53">
        <v>20</v>
      </c>
      <c r="G1126" s="54" t="s">
        <v>1177</v>
      </c>
    </row>
    <row r="1127" spans="6:7">
      <c r="F1127" s="53">
        <v>20</v>
      </c>
      <c r="G1127" s="54" t="s">
        <v>1178</v>
      </c>
    </row>
    <row r="1128" spans="6:7">
      <c r="F1128" s="53">
        <v>20</v>
      </c>
      <c r="G1128" s="54" t="s">
        <v>1179</v>
      </c>
    </row>
    <row r="1129" spans="6:7">
      <c r="F1129" s="53">
        <v>20</v>
      </c>
      <c r="G1129" s="54" t="s">
        <v>1180</v>
      </c>
    </row>
    <row r="1130" spans="6:7">
      <c r="F1130" s="53">
        <v>20</v>
      </c>
      <c r="G1130" s="54" t="s">
        <v>1181</v>
      </c>
    </row>
    <row r="1131" spans="6:7">
      <c r="F1131" s="53">
        <v>20</v>
      </c>
      <c r="G1131" s="54" t="s">
        <v>1182</v>
      </c>
    </row>
    <row r="1132" spans="6:7">
      <c r="F1132" s="53">
        <v>20</v>
      </c>
      <c r="G1132" s="54" t="s">
        <v>1183</v>
      </c>
    </row>
    <row r="1133" spans="6:7">
      <c r="F1133" s="53">
        <v>20</v>
      </c>
      <c r="G1133" s="54" t="s">
        <v>1184</v>
      </c>
    </row>
    <row r="1134" spans="6:7">
      <c r="F1134" s="53">
        <v>20</v>
      </c>
      <c r="G1134" s="54" t="s">
        <v>1185</v>
      </c>
    </row>
    <row r="1135" spans="6:7">
      <c r="F1135" s="53">
        <v>20</v>
      </c>
      <c r="G1135" s="54" t="s">
        <v>1186</v>
      </c>
    </row>
    <row r="1136" spans="6:7">
      <c r="F1136" s="53">
        <v>20</v>
      </c>
      <c r="G1136" s="54" t="s">
        <v>1187</v>
      </c>
    </row>
    <row r="1137" spans="6:7">
      <c r="F1137" s="53">
        <v>20</v>
      </c>
      <c r="G1137" s="54" t="s">
        <v>1188</v>
      </c>
    </row>
    <row r="1138" spans="6:7">
      <c r="F1138" s="53">
        <v>20</v>
      </c>
      <c r="G1138" s="54" t="s">
        <v>1189</v>
      </c>
    </row>
    <row r="1139" spans="6:7">
      <c r="F1139" s="53">
        <v>20</v>
      </c>
      <c r="G1139" s="54" t="s">
        <v>1190</v>
      </c>
    </row>
    <row r="1140" spans="6:7">
      <c r="F1140" s="53">
        <v>20</v>
      </c>
      <c r="G1140" s="54" t="s">
        <v>1191</v>
      </c>
    </row>
    <row r="1141" spans="6:7">
      <c r="F1141" s="53">
        <v>20</v>
      </c>
      <c r="G1141" s="54" t="s">
        <v>1192</v>
      </c>
    </row>
    <row r="1142" spans="6:7">
      <c r="F1142" s="53">
        <v>20</v>
      </c>
      <c r="G1142" s="54" t="s">
        <v>1193</v>
      </c>
    </row>
    <row r="1143" spans="6:7">
      <c r="F1143" s="53">
        <v>20</v>
      </c>
      <c r="G1143" s="54" t="s">
        <v>1194</v>
      </c>
    </row>
    <row r="1144" spans="6:7">
      <c r="F1144" s="53">
        <v>20</v>
      </c>
      <c r="G1144" s="54" t="s">
        <v>1195</v>
      </c>
    </row>
    <row r="1145" spans="6:7">
      <c r="F1145" s="53">
        <v>20</v>
      </c>
      <c r="G1145" s="54" t="s">
        <v>1196</v>
      </c>
    </row>
    <row r="1146" spans="6:7">
      <c r="F1146" s="53">
        <v>20</v>
      </c>
      <c r="G1146" s="54" t="s">
        <v>1197</v>
      </c>
    </row>
    <row r="1147" spans="6:7">
      <c r="F1147" s="53">
        <v>20</v>
      </c>
      <c r="G1147" s="54" t="s">
        <v>1198</v>
      </c>
    </row>
    <row r="1148" spans="6:7">
      <c r="F1148" s="53">
        <v>20</v>
      </c>
      <c r="G1148" s="54" t="s">
        <v>1199</v>
      </c>
    </row>
    <row r="1149" spans="6:7">
      <c r="F1149" s="53">
        <v>20</v>
      </c>
      <c r="G1149" s="54" t="s">
        <v>1200</v>
      </c>
    </row>
    <row r="1150" spans="6:7">
      <c r="F1150" s="53">
        <v>20</v>
      </c>
      <c r="G1150" s="54" t="s">
        <v>1201</v>
      </c>
    </row>
    <row r="1151" spans="6:7">
      <c r="F1151" s="53">
        <v>20</v>
      </c>
      <c r="G1151" s="54" t="s">
        <v>1202</v>
      </c>
    </row>
    <row r="1152" spans="6:7">
      <c r="F1152" s="53">
        <v>20</v>
      </c>
      <c r="G1152" s="54" t="s">
        <v>1203</v>
      </c>
    </row>
    <row r="1153" spans="6:7">
      <c r="F1153" s="53">
        <v>20</v>
      </c>
      <c r="G1153" s="54" t="s">
        <v>1204</v>
      </c>
    </row>
    <row r="1154" spans="6:7">
      <c r="F1154" s="53">
        <v>20</v>
      </c>
      <c r="G1154" s="54" t="s">
        <v>1205</v>
      </c>
    </row>
    <row r="1155" spans="6:7">
      <c r="F1155" s="53">
        <v>20</v>
      </c>
      <c r="G1155" s="54" t="s">
        <v>1206</v>
      </c>
    </row>
    <row r="1156" spans="6:7">
      <c r="F1156" s="53">
        <v>20</v>
      </c>
      <c r="G1156" s="54" t="s">
        <v>1207</v>
      </c>
    </row>
    <row r="1157" spans="6:7">
      <c r="F1157" s="53">
        <v>20</v>
      </c>
      <c r="G1157" s="54" t="s">
        <v>1208</v>
      </c>
    </row>
    <row r="1158" spans="6:7">
      <c r="F1158" s="53">
        <v>20</v>
      </c>
      <c r="G1158" s="54" t="s">
        <v>1209</v>
      </c>
    </row>
    <row r="1159" spans="6:7">
      <c r="F1159" s="53">
        <v>20</v>
      </c>
      <c r="G1159" s="54" t="s">
        <v>1210</v>
      </c>
    </row>
    <row r="1160" spans="6:7">
      <c r="F1160" s="53">
        <v>20</v>
      </c>
      <c r="G1160" s="54" t="s">
        <v>1211</v>
      </c>
    </row>
    <row r="1161" spans="6:7">
      <c r="F1161" s="53">
        <v>20</v>
      </c>
      <c r="G1161" s="54" t="s">
        <v>1212</v>
      </c>
    </row>
    <row r="1162" spans="6:7">
      <c r="F1162" s="53">
        <v>20</v>
      </c>
      <c r="G1162" s="54" t="s">
        <v>1213</v>
      </c>
    </row>
    <row r="1163" spans="6:7">
      <c r="F1163" s="53">
        <v>20</v>
      </c>
      <c r="G1163" s="54" t="s">
        <v>1214</v>
      </c>
    </row>
    <row r="1164" spans="6:7">
      <c r="F1164" s="53">
        <v>20</v>
      </c>
      <c r="G1164" s="54" t="s">
        <v>1215</v>
      </c>
    </row>
    <row r="1165" spans="6:7">
      <c r="F1165" s="53">
        <v>20</v>
      </c>
      <c r="G1165" s="54" t="s">
        <v>1216</v>
      </c>
    </row>
    <row r="1166" spans="6:7">
      <c r="F1166" s="53">
        <v>20</v>
      </c>
      <c r="G1166" s="54" t="s">
        <v>1217</v>
      </c>
    </row>
    <row r="1167" spans="6:7">
      <c r="F1167" s="53">
        <v>20</v>
      </c>
      <c r="G1167" s="54" t="s">
        <v>1218</v>
      </c>
    </row>
    <row r="1168" spans="6:7">
      <c r="F1168" s="53">
        <v>20</v>
      </c>
      <c r="G1168" s="54" t="s">
        <v>1219</v>
      </c>
    </row>
    <row r="1169" spans="6:7">
      <c r="F1169" s="53">
        <v>20</v>
      </c>
      <c r="G1169" s="54" t="s">
        <v>1220</v>
      </c>
    </row>
    <row r="1170" spans="6:7">
      <c r="F1170" s="53">
        <v>20</v>
      </c>
      <c r="G1170" s="54" t="s">
        <v>1221</v>
      </c>
    </row>
    <row r="1171" spans="6:7">
      <c r="F1171" s="53">
        <v>20</v>
      </c>
      <c r="G1171" s="54" t="s">
        <v>1222</v>
      </c>
    </row>
    <row r="1172" spans="6:7">
      <c r="F1172" s="53">
        <v>20</v>
      </c>
      <c r="G1172" s="54" t="s">
        <v>1223</v>
      </c>
    </row>
    <row r="1173" spans="6:7">
      <c r="F1173" s="53">
        <v>20</v>
      </c>
      <c r="G1173" s="54" t="s">
        <v>1224</v>
      </c>
    </row>
    <row r="1174" spans="6:7">
      <c r="F1174" s="53">
        <v>20</v>
      </c>
      <c r="G1174" s="54" t="s">
        <v>1225</v>
      </c>
    </row>
    <row r="1175" spans="6:7">
      <c r="F1175" s="53">
        <v>20</v>
      </c>
      <c r="G1175" s="54" t="s">
        <v>1226</v>
      </c>
    </row>
    <row r="1176" spans="6:7">
      <c r="F1176" s="53">
        <v>20</v>
      </c>
      <c r="G1176" s="54" t="s">
        <v>1227</v>
      </c>
    </row>
    <row r="1177" spans="6:7">
      <c r="F1177" s="53">
        <v>20</v>
      </c>
      <c r="G1177" s="54" t="s">
        <v>1228</v>
      </c>
    </row>
    <row r="1178" spans="6:7">
      <c r="F1178" s="53">
        <v>20</v>
      </c>
      <c r="G1178" s="54" t="s">
        <v>1229</v>
      </c>
    </row>
    <row r="1179" spans="6:7">
      <c r="F1179" s="53">
        <v>20</v>
      </c>
      <c r="G1179" s="54" t="s">
        <v>1230</v>
      </c>
    </row>
    <row r="1180" spans="6:7">
      <c r="F1180" s="53">
        <v>20</v>
      </c>
      <c r="G1180" s="54" t="s">
        <v>1231</v>
      </c>
    </row>
    <row r="1181" spans="6:7">
      <c r="F1181" s="53">
        <v>20</v>
      </c>
      <c r="G1181" s="54" t="s">
        <v>1232</v>
      </c>
    </row>
    <row r="1182" spans="6:7">
      <c r="F1182" s="53">
        <v>20</v>
      </c>
      <c r="G1182" s="54" t="s">
        <v>1233</v>
      </c>
    </row>
    <row r="1183" spans="6:7">
      <c r="F1183" s="53">
        <v>20</v>
      </c>
      <c r="G1183" s="54" t="s">
        <v>1234</v>
      </c>
    </row>
    <row r="1184" spans="6:7">
      <c r="F1184" s="53">
        <v>20</v>
      </c>
      <c r="G1184" s="54" t="s">
        <v>1235</v>
      </c>
    </row>
    <row r="1185" spans="6:7">
      <c r="F1185" s="53">
        <v>20</v>
      </c>
      <c r="G1185" s="54" t="s">
        <v>1236</v>
      </c>
    </row>
    <row r="1186" spans="6:7">
      <c r="F1186" s="53">
        <v>20</v>
      </c>
      <c r="G1186" s="54" t="s">
        <v>1237</v>
      </c>
    </row>
    <row r="1187" spans="6:7">
      <c r="F1187" s="53">
        <v>20</v>
      </c>
      <c r="G1187" s="54" t="s">
        <v>1238</v>
      </c>
    </row>
    <row r="1188" spans="6:7">
      <c r="F1188" s="53">
        <v>20</v>
      </c>
      <c r="G1188" s="54" t="s">
        <v>1239</v>
      </c>
    </row>
    <row r="1189" spans="6:7">
      <c r="F1189" s="53">
        <v>20</v>
      </c>
      <c r="G1189" s="54" t="s">
        <v>1240</v>
      </c>
    </row>
    <row r="1190" spans="6:7">
      <c r="F1190" s="53">
        <v>20</v>
      </c>
      <c r="G1190" s="54" t="s">
        <v>1241</v>
      </c>
    </row>
    <row r="1191" spans="6:7">
      <c r="F1191" s="53">
        <v>20</v>
      </c>
      <c r="G1191" s="54" t="s">
        <v>1242</v>
      </c>
    </row>
    <row r="1192" spans="6:7">
      <c r="F1192" s="53">
        <v>20</v>
      </c>
      <c r="G1192" s="54" t="s">
        <v>1243</v>
      </c>
    </row>
    <row r="1193" spans="6:7">
      <c r="F1193" s="53">
        <v>20</v>
      </c>
      <c r="G1193" s="54" t="s">
        <v>1244</v>
      </c>
    </row>
    <row r="1194" spans="6:7">
      <c r="F1194" s="53">
        <v>20</v>
      </c>
      <c r="G1194" s="54" t="s">
        <v>1245</v>
      </c>
    </row>
    <row r="1195" spans="6:7">
      <c r="F1195" s="53">
        <v>20</v>
      </c>
      <c r="G1195" s="54" t="s">
        <v>1246</v>
      </c>
    </row>
    <row r="1196" spans="6:7">
      <c r="F1196" s="53">
        <v>20</v>
      </c>
      <c r="G1196" s="54" t="s">
        <v>1247</v>
      </c>
    </row>
    <row r="1197" spans="6:7">
      <c r="F1197" s="53">
        <v>20</v>
      </c>
      <c r="G1197" s="54" t="s">
        <v>404</v>
      </c>
    </row>
    <row r="1198" spans="6:7">
      <c r="F1198" s="53">
        <v>20</v>
      </c>
      <c r="G1198" s="54" t="s">
        <v>1248</v>
      </c>
    </row>
    <row r="1199" spans="6:7">
      <c r="F1199" s="53">
        <v>20</v>
      </c>
      <c r="G1199" s="54" t="s">
        <v>1249</v>
      </c>
    </row>
    <row r="1200" spans="6:7">
      <c r="F1200" s="53">
        <v>20</v>
      </c>
      <c r="G1200" s="54" t="s">
        <v>1250</v>
      </c>
    </row>
    <row r="1201" spans="6:7">
      <c r="F1201" s="53">
        <v>20</v>
      </c>
      <c r="G1201" s="54" t="s">
        <v>1251</v>
      </c>
    </row>
    <row r="1202" spans="6:7">
      <c r="F1202" s="53">
        <v>20</v>
      </c>
      <c r="G1202" s="54" t="s">
        <v>1252</v>
      </c>
    </row>
    <row r="1203" spans="6:7">
      <c r="F1203" s="53">
        <v>20</v>
      </c>
      <c r="G1203" s="54" t="s">
        <v>1253</v>
      </c>
    </row>
    <row r="1204" spans="6:7">
      <c r="F1204" s="53">
        <v>20</v>
      </c>
      <c r="G1204" s="54" t="s">
        <v>1254</v>
      </c>
    </row>
    <row r="1205" spans="6:7">
      <c r="F1205" s="53">
        <v>20</v>
      </c>
      <c r="G1205" s="54" t="s">
        <v>1255</v>
      </c>
    </row>
    <row r="1206" spans="6:7">
      <c r="F1206" s="53">
        <v>20</v>
      </c>
      <c r="G1206" s="54" t="s">
        <v>1256</v>
      </c>
    </row>
    <row r="1207" spans="6:7">
      <c r="F1207" s="53">
        <v>20</v>
      </c>
      <c r="G1207" s="54" t="s">
        <v>1257</v>
      </c>
    </row>
    <row r="1208" spans="6:7">
      <c r="F1208" s="53">
        <v>20</v>
      </c>
      <c r="G1208" s="54" t="s">
        <v>1258</v>
      </c>
    </row>
    <row r="1209" spans="6:7">
      <c r="F1209" s="53">
        <v>20</v>
      </c>
      <c r="G1209" s="54" t="s">
        <v>1259</v>
      </c>
    </row>
    <row r="1210" spans="6:7">
      <c r="F1210" s="53">
        <v>20</v>
      </c>
      <c r="G1210" s="54" t="s">
        <v>1260</v>
      </c>
    </row>
    <row r="1211" spans="6:7">
      <c r="F1211" s="53">
        <v>20</v>
      </c>
      <c r="G1211" s="54" t="s">
        <v>1261</v>
      </c>
    </row>
    <row r="1212" spans="6:7">
      <c r="F1212" s="53">
        <v>20</v>
      </c>
      <c r="G1212" s="54" t="s">
        <v>1262</v>
      </c>
    </row>
    <row r="1213" spans="6:7">
      <c r="F1213" s="53">
        <v>20</v>
      </c>
      <c r="G1213" s="54" t="s">
        <v>1263</v>
      </c>
    </row>
    <row r="1214" spans="6:7">
      <c r="F1214" s="53">
        <v>20</v>
      </c>
      <c r="G1214" s="54" t="s">
        <v>1264</v>
      </c>
    </row>
    <row r="1215" spans="6:7">
      <c r="F1215" s="53">
        <v>20</v>
      </c>
      <c r="G1215" s="54" t="s">
        <v>1265</v>
      </c>
    </row>
    <row r="1216" spans="6:7">
      <c r="F1216" s="53">
        <v>20</v>
      </c>
      <c r="G1216" s="54" t="s">
        <v>1266</v>
      </c>
    </row>
    <row r="1217" spans="6:7">
      <c r="F1217" s="53">
        <v>20</v>
      </c>
      <c r="G1217" s="54" t="s">
        <v>1267</v>
      </c>
    </row>
    <row r="1218" spans="6:7">
      <c r="F1218" s="53">
        <v>20</v>
      </c>
      <c r="G1218" s="54" t="s">
        <v>1268</v>
      </c>
    </row>
    <row r="1219" spans="6:7">
      <c r="F1219" s="53">
        <v>20</v>
      </c>
      <c r="G1219" s="54" t="s">
        <v>1269</v>
      </c>
    </row>
    <row r="1220" spans="6:7">
      <c r="F1220" s="53">
        <v>20</v>
      </c>
      <c r="G1220" s="54" t="s">
        <v>1270</v>
      </c>
    </row>
    <row r="1221" spans="6:7">
      <c r="F1221" s="53">
        <v>20</v>
      </c>
      <c r="G1221" s="54" t="s">
        <v>1271</v>
      </c>
    </row>
    <row r="1222" spans="6:7">
      <c r="F1222" s="53">
        <v>20</v>
      </c>
      <c r="G1222" s="54" t="s">
        <v>1272</v>
      </c>
    </row>
    <row r="1223" spans="6:7">
      <c r="F1223" s="53">
        <v>20</v>
      </c>
      <c r="G1223" s="54" t="s">
        <v>1273</v>
      </c>
    </row>
    <row r="1224" spans="6:7">
      <c r="F1224" s="53">
        <v>20</v>
      </c>
      <c r="G1224" s="54" t="s">
        <v>1274</v>
      </c>
    </row>
    <row r="1225" spans="6:7">
      <c r="F1225" s="53">
        <v>20</v>
      </c>
      <c r="G1225" s="54" t="s">
        <v>1275</v>
      </c>
    </row>
    <row r="1226" spans="6:7">
      <c r="F1226" s="53">
        <v>20</v>
      </c>
      <c r="G1226" s="54" t="s">
        <v>1276</v>
      </c>
    </row>
    <row r="1227" spans="6:7">
      <c r="F1227" s="53">
        <v>20</v>
      </c>
      <c r="G1227" s="54" t="s">
        <v>1277</v>
      </c>
    </row>
    <row r="1228" spans="6:7">
      <c r="F1228" s="53">
        <v>20</v>
      </c>
      <c r="G1228" s="54" t="s">
        <v>1278</v>
      </c>
    </row>
    <row r="1229" spans="6:7">
      <c r="F1229" s="53">
        <v>20</v>
      </c>
      <c r="G1229" s="54" t="s">
        <v>1279</v>
      </c>
    </row>
    <row r="1230" spans="6:7">
      <c r="F1230" s="53">
        <v>20</v>
      </c>
      <c r="G1230" s="54" t="s">
        <v>1280</v>
      </c>
    </row>
    <row r="1231" spans="6:7">
      <c r="F1231" s="53">
        <v>20</v>
      </c>
      <c r="G1231" s="54" t="s">
        <v>1281</v>
      </c>
    </row>
    <row r="1232" spans="6:7">
      <c r="F1232" s="53">
        <v>20</v>
      </c>
      <c r="G1232" s="54" t="s">
        <v>1282</v>
      </c>
    </row>
    <row r="1233" spans="6:7">
      <c r="F1233" s="53">
        <v>20</v>
      </c>
      <c r="G1233" s="54" t="s">
        <v>1283</v>
      </c>
    </row>
    <row r="1234" spans="6:7">
      <c r="F1234" s="53">
        <v>20</v>
      </c>
      <c r="G1234" s="54" t="s">
        <v>1284</v>
      </c>
    </row>
    <row r="1235" spans="6:7">
      <c r="F1235" s="53">
        <v>20</v>
      </c>
      <c r="G1235" s="54" t="s">
        <v>1285</v>
      </c>
    </row>
    <row r="1236" spans="6:7">
      <c r="F1236" s="53">
        <v>20</v>
      </c>
      <c r="G1236" s="54" t="s">
        <v>1286</v>
      </c>
    </row>
    <row r="1237" spans="6:7">
      <c r="F1237" s="53">
        <v>20</v>
      </c>
      <c r="G1237" s="54" t="s">
        <v>1287</v>
      </c>
    </row>
    <row r="1238" spans="6:7">
      <c r="F1238" s="53">
        <v>20</v>
      </c>
      <c r="G1238" s="54" t="s">
        <v>1288</v>
      </c>
    </row>
    <row r="1239" spans="6:7">
      <c r="F1239" s="53">
        <v>20</v>
      </c>
      <c r="G1239" s="54" t="s">
        <v>1289</v>
      </c>
    </row>
    <row r="1240" spans="6:7">
      <c r="F1240" s="53">
        <v>20</v>
      </c>
      <c r="G1240" s="54" t="s">
        <v>1290</v>
      </c>
    </row>
    <row r="1241" spans="6:7">
      <c r="F1241" s="53">
        <v>20</v>
      </c>
      <c r="G1241" s="54" t="s">
        <v>1291</v>
      </c>
    </row>
    <row r="1242" spans="6:7">
      <c r="F1242" s="53">
        <v>20</v>
      </c>
      <c r="G1242" s="54" t="s">
        <v>1292</v>
      </c>
    </row>
    <row r="1243" spans="6:7">
      <c r="F1243" s="53">
        <v>20</v>
      </c>
      <c r="G1243" s="54" t="s">
        <v>1293</v>
      </c>
    </row>
    <row r="1244" spans="6:7">
      <c r="F1244" s="53">
        <v>20</v>
      </c>
      <c r="G1244" s="54" t="s">
        <v>1294</v>
      </c>
    </row>
    <row r="1245" spans="6:7">
      <c r="F1245" s="53">
        <v>20</v>
      </c>
      <c r="G1245" s="54" t="s">
        <v>1295</v>
      </c>
    </row>
    <row r="1246" spans="6:7">
      <c r="F1246" s="53">
        <v>20</v>
      </c>
      <c r="G1246" s="54" t="s">
        <v>1296</v>
      </c>
    </row>
    <row r="1247" spans="6:7">
      <c r="F1247" s="53">
        <v>20</v>
      </c>
      <c r="G1247" s="54" t="s">
        <v>1297</v>
      </c>
    </row>
    <row r="1248" spans="6:7">
      <c r="F1248" s="53">
        <v>20</v>
      </c>
      <c r="G1248" s="54" t="s">
        <v>1298</v>
      </c>
    </row>
    <row r="1249" spans="6:7">
      <c r="F1249" s="53">
        <v>20</v>
      </c>
      <c r="G1249" s="54" t="s">
        <v>1299</v>
      </c>
    </row>
    <row r="1250" spans="6:7">
      <c r="F1250" s="53">
        <v>20</v>
      </c>
      <c r="G1250" s="54" t="s">
        <v>1300</v>
      </c>
    </row>
    <row r="1251" spans="6:7">
      <c r="F1251" s="53">
        <v>20</v>
      </c>
      <c r="G1251" s="54" t="s">
        <v>1301</v>
      </c>
    </row>
    <row r="1252" spans="6:7">
      <c r="F1252" s="53">
        <v>20</v>
      </c>
      <c r="G1252" s="54" t="s">
        <v>1302</v>
      </c>
    </row>
    <row r="1253" spans="6:7">
      <c r="F1253" s="53">
        <v>20</v>
      </c>
      <c r="G1253" s="54" t="s">
        <v>1303</v>
      </c>
    </row>
    <row r="1254" spans="6:7">
      <c r="F1254" s="53">
        <v>20</v>
      </c>
      <c r="G1254" s="54" t="s">
        <v>1304</v>
      </c>
    </row>
    <row r="1255" spans="6:7">
      <c r="F1255" s="53">
        <v>20</v>
      </c>
      <c r="G1255" s="54" t="s">
        <v>1305</v>
      </c>
    </row>
    <row r="1256" spans="6:7">
      <c r="F1256" s="53">
        <v>20</v>
      </c>
      <c r="G1256" s="54" t="s">
        <v>1306</v>
      </c>
    </row>
    <row r="1257" spans="6:7">
      <c r="F1257" s="53">
        <v>20</v>
      </c>
      <c r="G1257" s="54" t="s">
        <v>1307</v>
      </c>
    </row>
    <row r="1258" spans="6:7">
      <c r="F1258" s="53">
        <v>20</v>
      </c>
      <c r="G1258" s="54" t="s">
        <v>1308</v>
      </c>
    </row>
    <row r="1259" spans="6:7">
      <c r="F1259" s="53">
        <v>20</v>
      </c>
      <c r="G1259" s="54" t="s">
        <v>1309</v>
      </c>
    </row>
    <row r="1260" spans="6:7">
      <c r="F1260" s="53">
        <v>20</v>
      </c>
      <c r="G1260" s="54" t="s">
        <v>1310</v>
      </c>
    </row>
    <row r="1261" spans="6:7">
      <c r="F1261" s="53">
        <v>20</v>
      </c>
      <c r="G1261" s="54" t="s">
        <v>1311</v>
      </c>
    </row>
    <row r="1262" spans="6:7">
      <c r="F1262" s="53">
        <v>20</v>
      </c>
      <c r="G1262" s="54" t="s">
        <v>1312</v>
      </c>
    </row>
    <row r="1263" spans="6:7">
      <c r="F1263" s="53">
        <v>20</v>
      </c>
      <c r="G1263" s="54" t="s">
        <v>1313</v>
      </c>
    </row>
    <row r="1264" spans="6:7">
      <c r="F1264" s="53">
        <v>20</v>
      </c>
      <c r="G1264" s="54" t="s">
        <v>1314</v>
      </c>
    </row>
    <row r="1265" spans="6:7">
      <c r="F1265" s="53">
        <v>20</v>
      </c>
      <c r="G1265" s="54" t="s">
        <v>1315</v>
      </c>
    </row>
    <row r="1266" spans="6:7">
      <c r="F1266" s="53">
        <v>20</v>
      </c>
      <c r="G1266" s="54" t="s">
        <v>1316</v>
      </c>
    </row>
    <row r="1267" spans="6:7">
      <c r="F1267" s="53">
        <v>20</v>
      </c>
      <c r="G1267" s="54" t="s">
        <v>1317</v>
      </c>
    </row>
    <row r="1268" spans="6:7">
      <c r="F1268" s="53">
        <v>20</v>
      </c>
      <c r="G1268" s="54" t="s">
        <v>1318</v>
      </c>
    </row>
    <row r="1269" spans="6:7">
      <c r="F1269" s="53">
        <v>20</v>
      </c>
      <c r="G1269" s="54" t="s">
        <v>1319</v>
      </c>
    </row>
    <row r="1270" spans="6:7">
      <c r="F1270" s="53">
        <v>20</v>
      </c>
      <c r="G1270" s="54" t="s">
        <v>1320</v>
      </c>
    </row>
    <row r="1271" spans="6:7">
      <c r="F1271" s="53">
        <v>20</v>
      </c>
      <c r="G1271" s="54" t="s">
        <v>1321</v>
      </c>
    </row>
    <row r="1272" spans="6:7">
      <c r="F1272" s="53">
        <v>20</v>
      </c>
      <c r="G1272" s="54" t="s">
        <v>1322</v>
      </c>
    </row>
    <row r="1273" spans="6:7">
      <c r="F1273" s="53">
        <v>20</v>
      </c>
      <c r="G1273" s="54" t="s">
        <v>1323</v>
      </c>
    </row>
    <row r="1274" spans="6:7">
      <c r="F1274" s="53">
        <v>20</v>
      </c>
      <c r="G1274" s="54" t="s">
        <v>1324</v>
      </c>
    </row>
    <row r="1275" spans="6:7">
      <c r="F1275" s="53">
        <v>20</v>
      </c>
      <c r="G1275" s="54" t="s">
        <v>1325</v>
      </c>
    </row>
    <row r="1276" spans="6:7">
      <c r="F1276" s="53">
        <v>20</v>
      </c>
      <c r="G1276" s="54" t="s">
        <v>1326</v>
      </c>
    </row>
    <row r="1277" spans="6:7">
      <c r="F1277" s="53">
        <v>20</v>
      </c>
      <c r="G1277" s="54" t="s">
        <v>1327</v>
      </c>
    </row>
    <row r="1278" spans="6:7">
      <c r="F1278" s="53">
        <v>20</v>
      </c>
      <c r="G1278" s="54" t="s">
        <v>1328</v>
      </c>
    </row>
    <row r="1279" spans="6:7">
      <c r="F1279" s="53">
        <v>20</v>
      </c>
      <c r="G1279" s="54" t="s">
        <v>1329</v>
      </c>
    </row>
    <row r="1280" spans="6:7">
      <c r="F1280" s="53">
        <v>20</v>
      </c>
      <c r="G1280" s="54" t="s">
        <v>1330</v>
      </c>
    </row>
    <row r="1281" spans="6:7">
      <c r="F1281" s="53">
        <v>20</v>
      </c>
      <c r="G1281" s="54" t="s">
        <v>1331</v>
      </c>
    </row>
    <row r="1282" spans="6:7">
      <c r="F1282" s="53">
        <v>20</v>
      </c>
      <c r="G1282" s="54" t="s">
        <v>1332</v>
      </c>
    </row>
    <row r="1283" spans="6:7">
      <c r="F1283" s="53">
        <v>20</v>
      </c>
      <c r="G1283" s="54" t="s">
        <v>1333</v>
      </c>
    </row>
    <row r="1284" spans="6:7">
      <c r="F1284" s="53">
        <v>20</v>
      </c>
      <c r="G1284" s="54" t="s">
        <v>1334</v>
      </c>
    </row>
    <row r="1285" spans="6:7">
      <c r="F1285" s="53">
        <v>20</v>
      </c>
      <c r="G1285" s="54" t="s">
        <v>1335</v>
      </c>
    </row>
    <row r="1286" spans="6:7">
      <c r="F1286" s="53">
        <v>20</v>
      </c>
      <c r="G1286" s="54" t="s">
        <v>1336</v>
      </c>
    </row>
    <row r="1287" spans="6:7">
      <c r="F1287" s="53">
        <v>20</v>
      </c>
      <c r="G1287" s="54" t="s">
        <v>1337</v>
      </c>
    </row>
    <row r="1288" spans="6:7">
      <c r="F1288" s="53">
        <v>20</v>
      </c>
      <c r="G1288" s="54" t="s">
        <v>1338</v>
      </c>
    </row>
    <row r="1289" spans="6:7">
      <c r="F1289" s="53">
        <v>20</v>
      </c>
      <c r="G1289" s="54" t="s">
        <v>1339</v>
      </c>
    </row>
    <row r="1290" spans="6:7">
      <c r="F1290" s="53">
        <v>20</v>
      </c>
      <c r="G1290" s="54" t="s">
        <v>1340</v>
      </c>
    </row>
    <row r="1291" spans="6:7">
      <c r="F1291" s="53">
        <v>20</v>
      </c>
      <c r="G1291" s="54" t="s">
        <v>1341</v>
      </c>
    </row>
    <row r="1292" spans="6:7">
      <c r="F1292" s="53">
        <v>20</v>
      </c>
      <c r="G1292" s="54" t="s">
        <v>1342</v>
      </c>
    </row>
    <row r="1293" spans="6:7">
      <c r="F1293" s="53">
        <v>20</v>
      </c>
      <c r="G1293" s="54" t="s">
        <v>1343</v>
      </c>
    </row>
    <row r="1294" spans="6:7">
      <c r="F1294" s="53">
        <v>20</v>
      </c>
      <c r="G1294" s="54" t="s">
        <v>1344</v>
      </c>
    </row>
    <row r="1295" spans="6:7">
      <c r="F1295" s="53">
        <v>20</v>
      </c>
      <c r="G1295" s="54" t="s">
        <v>1345</v>
      </c>
    </row>
    <row r="1296" spans="6:7">
      <c r="F1296" s="53">
        <v>20</v>
      </c>
      <c r="G1296" s="54" t="s">
        <v>1346</v>
      </c>
    </row>
    <row r="1297" spans="6:7">
      <c r="F1297" s="53">
        <v>20</v>
      </c>
      <c r="G1297" s="54" t="s">
        <v>1347</v>
      </c>
    </row>
    <row r="1298" spans="6:7">
      <c r="F1298" s="53">
        <v>20</v>
      </c>
      <c r="G1298" s="54" t="s">
        <v>1348</v>
      </c>
    </row>
    <row r="1299" spans="6:7">
      <c r="F1299" s="53">
        <v>20</v>
      </c>
      <c r="G1299" s="54" t="s">
        <v>1349</v>
      </c>
    </row>
    <row r="1300" spans="6:7">
      <c r="F1300" s="53">
        <v>20</v>
      </c>
      <c r="G1300" s="54" t="s">
        <v>1350</v>
      </c>
    </row>
    <row r="1301" spans="6:7">
      <c r="F1301" s="53">
        <v>20</v>
      </c>
      <c r="G1301" s="54" t="s">
        <v>1351</v>
      </c>
    </row>
    <row r="1302" spans="6:7">
      <c r="F1302" s="53">
        <v>20</v>
      </c>
      <c r="G1302" s="54" t="s">
        <v>1352</v>
      </c>
    </row>
    <row r="1303" spans="6:7">
      <c r="F1303" s="53">
        <v>20</v>
      </c>
      <c r="G1303" s="54" t="s">
        <v>1353</v>
      </c>
    </row>
    <row r="1304" spans="6:7">
      <c r="F1304" s="53">
        <v>20</v>
      </c>
      <c r="G1304" s="54" t="s">
        <v>1354</v>
      </c>
    </row>
    <row r="1305" spans="6:7">
      <c r="F1305" s="53">
        <v>20</v>
      </c>
      <c r="G1305" s="54" t="s">
        <v>1355</v>
      </c>
    </row>
    <row r="1306" spans="6:7">
      <c r="F1306" s="53">
        <v>20</v>
      </c>
      <c r="G1306" s="54" t="s">
        <v>1356</v>
      </c>
    </row>
    <row r="1307" spans="6:7">
      <c r="F1307" s="53">
        <v>20</v>
      </c>
      <c r="G1307" s="54" t="s">
        <v>1357</v>
      </c>
    </row>
    <row r="1308" spans="6:7">
      <c r="F1308" s="53">
        <v>20</v>
      </c>
      <c r="G1308" s="54" t="s">
        <v>1358</v>
      </c>
    </row>
    <row r="1309" spans="6:7">
      <c r="F1309" s="53">
        <v>20</v>
      </c>
      <c r="G1309" s="54" t="s">
        <v>1359</v>
      </c>
    </row>
    <row r="1310" spans="6:7">
      <c r="F1310" s="53">
        <v>20</v>
      </c>
      <c r="G1310" s="54" t="s">
        <v>1360</v>
      </c>
    </row>
    <row r="1311" spans="6:7">
      <c r="F1311" s="53">
        <v>20</v>
      </c>
      <c r="G1311" s="54" t="s">
        <v>1361</v>
      </c>
    </row>
    <row r="1312" spans="6:7">
      <c r="F1312" s="53">
        <v>20</v>
      </c>
      <c r="G1312" s="54" t="s">
        <v>1362</v>
      </c>
    </row>
    <row r="1313" spans="6:7">
      <c r="F1313" s="53">
        <v>20</v>
      </c>
      <c r="G1313" s="54" t="s">
        <v>1363</v>
      </c>
    </row>
    <row r="1314" spans="6:7">
      <c r="F1314" s="53">
        <v>20</v>
      </c>
      <c r="G1314" s="54" t="s">
        <v>1364</v>
      </c>
    </row>
    <row r="1315" spans="6:7">
      <c r="F1315" s="53">
        <v>20</v>
      </c>
      <c r="G1315" s="54" t="s">
        <v>1365</v>
      </c>
    </row>
    <row r="1316" spans="6:7">
      <c r="F1316" s="53">
        <v>20</v>
      </c>
      <c r="G1316" s="54" t="s">
        <v>1366</v>
      </c>
    </row>
    <row r="1317" spans="6:7">
      <c r="F1317" s="53">
        <v>20</v>
      </c>
      <c r="G1317" s="54" t="s">
        <v>1367</v>
      </c>
    </row>
    <row r="1318" spans="6:7">
      <c r="F1318" s="53">
        <v>20</v>
      </c>
      <c r="G1318" s="54" t="s">
        <v>1368</v>
      </c>
    </row>
    <row r="1319" spans="6:7">
      <c r="F1319" s="53">
        <v>20</v>
      </c>
      <c r="G1319" s="54" t="s">
        <v>1369</v>
      </c>
    </row>
    <row r="1320" spans="6:7">
      <c r="F1320" s="53">
        <v>20</v>
      </c>
      <c r="G1320" s="54" t="s">
        <v>1370</v>
      </c>
    </row>
    <row r="1321" spans="6:7">
      <c r="F1321" s="53">
        <v>20</v>
      </c>
      <c r="G1321" s="54" t="s">
        <v>1371</v>
      </c>
    </row>
    <row r="1322" spans="6:7">
      <c r="F1322" s="53">
        <v>20</v>
      </c>
      <c r="G1322" s="54" t="s">
        <v>1372</v>
      </c>
    </row>
    <row r="1323" spans="6:7">
      <c r="F1323" s="53">
        <v>20</v>
      </c>
      <c r="G1323" s="54" t="s">
        <v>1373</v>
      </c>
    </row>
    <row r="1324" spans="6:7">
      <c r="F1324" s="53">
        <v>20</v>
      </c>
      <c r="G1324" s="54" t="s">
        <v>1374</v>
      </c>
    </row>
    <row r="1325" spans="6:7">
      <c r="F1325" s="53">
        <v>20</v>
      </c>
      <c r="G1325" s="54" t="s">
        <v>1375</v>
      </c>
    </row>
    <row r="1326" spans="6:7">
      <c r="F1326" s="53">
        <v>20</v>
      </c>
      <c r="G1326" s="54" t="s">
        <v>1376</v>
      </c>
    </row>
    <row r="1327" spans="6:7">
      <c r="F1327" s="53">
        <v>20</v>
      </c>
      <c r="G1327" s="54" t="s">
        <v>1377</v>
      </c>
    </row>
    <row r="1328" spans="6:7">
      <c r="F1328" s="53">
        <v>20</v>
      </c>
      <c r="G1328" s="54" t="s">
        <v>1378</v>
      </c>
    </row>
    <row r="1329" spans="6:7">
      <c r="F1329" s="53">
        <v>20</v>
      </c>
      <c r="G1329" s="54" t="s">
        <v>1379</v>
      </c>
    </row>
    <row r="1330" spans="6:7">
      <c r="F1330" s="53">
        <v>20</v>
      </c>
      <c r="G1330" s="54" t="s">
        <v>1380</v>
      </c>
    </row>
    <row r="1331" spans="6:7">
      <c r="F1331" s="53">
        <v>20</v>
      </c>
      <c r="G1331" s="54" t="s">
        <v>1381</v>
      </c>
    </row>
    <row r="1332" spans="6:7">
      <c r="F1332" s="53">
        <v>20</v>
      </c>
      <c r="G1332" s="54" t="s">
        <v>1382</v>
      </c>
    </row>
    <row r="1333" spans="6:7">
      <c r="F1333" s="53">
        <v>20</v>
      </c>
      <c r="G1333" s="54" t="s">
        <v>1383</v>
      </c>
    </row>
    <row r="1334" spans="6:7">
      <c r="F1334" s="53">
        <v>20</v>
      </c>
      <c r="G1334" s="54" t="s">
        <v>1384</v>
      </c>
    </row>
    <row r="1335" spans="6:7">
      <c r="F1335" s="53">
        <v>20</v>
      </c>
      <c r="G1335" s="54" t="s">
        <v>1385</v>
      </c>
    </row>
    <row r="1336" spans="6:7">
      <c r="F1336" s="53">
        <v>20</v>
      </c>
      <c r="G1336" s="54" t="s">
        <v>1386</v>
      </c>
    </row>
    <row r="1337" spans="6:7">
      <c r="F1337" s="53">
        <v>20</v>
      </c>
      <c r="G1337" s="54" t="s">
        <v>1387</v>
      </c>
    </row>
    <row r="1338" spans="6:7">
      <c r="F1338" s="53">
        <v>20</v>
      </c>
      <c r="G1338" s="54" t="s">
        <v>1388</v>
      </c>
    </row>
    <row r="1339" spans="6:7">
      <c r="F1339" s="53">
        <v>20</v>
      </c>
      <c r="G1339" s="54" t="s">
        <v>1389</v>
      </c>
    </row>
    <row r="1340" spans="6:7">
      <c r="F1340" s="53">
        <v>20</v>
      </c>
      <c r="G1340" s="54" t="s">
        <v>1390</v>
      </c>
    </row>
    <row r="1341" spans="6:7">
      <c r="F1341" s="53">
        <v>20</v>
      </c>
      <c r="G1341" s="54" t="s">
        <v>1391</v>
      </c>
    </row>
    <row r="1342" spans="6:7">
      <c r="F1342" s="53">
        <v>20</v>
      </c>
      <c r="G1342" s="54" t="s">
        <v>1392</v>
      </c>
    </row>
    <row r="1343" spans="6:7">
      <c r="F1343" s="53">
        <v>20</v>
      </c>
      <c r="G1343" s="54" t="s">
        <v>1393</v>
      </c>
    </row>
    <row r="1344" spans="6:7">
      <c r="F1344" s="53">
        <v>20</v>
      </c>
      <c r="G1344" s="54" t="s">
        <v>1394</v>
      </c>
    </row>
    <row r="1345" spans="6:7">
      <c r="F1345" s="53">
        <v>20</v>
      </c>
      <c r="G1345" s="54" t="s">
        <v>1395</v>
      </c>
    </row>
    <row r="1346" spans="6:7">
      <c r="F1346" s="53">
        <v>20</v>
      </c>
      <c r="G1346" s="54" t="s">
        <v>1396</v>
      </c>
    </row>
    <row r="1347" spans="6:7">
      <c r="F1347" s="53">
        <v>20</v>
      </c>
      <c r="G1347" s="54" t="s">
        <v>1397</v>
      </c>
    </row>
    <row r="1348" spans="6:7">
      <c r="F1348" s="53">
        <v>20</v>
      </c>
      <c r="G1348" s="54" t="s">
        <v>1398</v>
      </c>
    </row>
    <row r="1349" spans="6:7">
      <c r="F1349" s="53">
        <v>20</v>
      </c>
      <c r="G1349" s="54" t="s">
        <v>1399</v>
      </c>
    </row>
    <row r="1350" spans="6:7">
      <c r="F1350" s="53">
        <v>20</v>
      </c>
      <c r="G1350" s="54" t="s">
        <v>1400</v>
      </c>
    </row>
    <row r="1351" spans="6:7">
      <c r="F1351" s="53">
        <v>20</v>
      </c>
      <c r="G1351" s="54" t="s">
        <v>1401</v>
      </c>
    </row>
    <row r="1352" spans="6:7">
      <c r="F1352" s="53">
        <v>20</v>
      </c>
      <c r="G1352" s="54" t="s">
        <v>1402</v>
      </c>
    </row>
    <row r="1353" spans="6:7">
      <c r="F1353" s="53">
        <v>20</v>
      </c>
      <c r="G1353" s="54" t="s">
        <v>1403</v>
      </c>
    </row>
    <row r="1354" spans="6:7">
      <c r="F1354" s="53">
        <v>20</v>
      </c>
      <c r="G1354" s="54" t="s">
        <v>1404</v>
      </c>
    </row>
    <row r="1355" spans="6:7">
      <c r="F1355" s="53">
        <v>20</v>
      </c>
      <c r="G1355" s="54" t="s">
        <v>1405</v>
      </c>
    </row>
    <row r="1356" spans="6:7">
      <c r="F1356" s="53">
        <v>20</v>
      </c>
      <c r="G1356" s="54" t="s">
        <v>1406</v>
      </c>
    </row>
    <row r="1357" spans="6:7">
      <c r="F1357" s="53">
        <v>20</v>
      </c>
      <c r="G1357" s="54" t="s">
        <v>1407</v>
      </c>
    </row>
    <row r="1358" spans="6:7">
      <c r="F1358" s="53">
        <v>20</v>
      </c>
      <c r="G1358" s="54" t="s">
        <v>1408</v>
      </c>
    </row>
    <row r="1359" spans="6:7">
      <c r="F1359" s="53">
        <v>20</v>
      </c>
      <c r="G1359" s="54" t="s">
        <v>1409</v>
      </c>
    </row>
    <row r="1360" spans="6:7">
      <c r="F1360" s="53">
        <v>20</v>
      </c>
      <c r="G1360" s="54" t="s">
        <v>1410</v>
      </c>
    </row>
    <row r="1361" spans="6:7">
      <c r="F1361" s="53">
        <v>20</v>
      </c>
      <c r="G1361" s="54" t="s">
        <v>1411</v>
      </c>
    </row>
    <row r="1362" spans="6:7">
      <c r="F1362" s="53">
        <v>20</v>
      </c>
      <c r="G1362" s="54" t="s">
        <v>1412</v>
      </c>
    </row>
    <row r="1363" spans="6:7">
      <c r="F1363" s="53">
        <v>20</v>
      </c>
      <c r="G1363" s="54" t="s">
        <v>1413</v>
      </c>
    </row>
    <row r="1364" spans="6:7">
      <c r="F1364" s="53">
        <v>20</v>
      </c>
      <c r="G1364" s="54" t="s">
        <v>1414</v>
      </c>
    </row>
    <row r="1365" spans="6:7">
      <c r="F1365" s="53">
        <v>20</v>
      </c>
      <c r="G1365" s="54" t="s">
        <v>1415</v>
      </c>
    </row>
    <row r="1366" spans="6:7">
      <c r="F1366" s="53">
        <v>20</v>
      </c>
      <c r="G1366" s="54" t="s">
        <v>1416</v>
      </c>
    </row>
    <row r="1367" spans="6:7">
      <c r="F1367" s="53">
        <v>20</v>
      </c>
      <c r="G1367" s="54" t="s">
        <v>1417</v>
      </c>
    </row>
    <row r="1368" spans="6:7">
      <c r="F1368" s="53">
        <v>20</v>
      </c>
      <c r="G1368" s="54" t="s">
        <v>1418</v>
      </c>
    </row>
    <row r="1369" spans="6:7">
      <c r="F1369" s="53">
        <v>20</v>
      </c>
      <c r="G1369" s="54" t="s">
        <v>1419</v>
      </c>
    </row>
    <row r="1370" spans="6:7">
      <c r="F1370" s="53">
        <v>20</v>
      </c>
      <c r="G1370" s="54" t="s">
        <v>1420</v>
      </c>
    </row>
    <row r="1371" spans="6:7">
      <c r="F1371" s="53">
        <v>20</v>
      </c>
      <c r="G1371" s="54" t="s">
        <v>1421</v>
      </c>
    </row>
    <row r="1372" spans="6:7">
      <c r="F1372" s="53">
        <v>20</v>
      </c>
      <c r="G1372" s="54" t="s">
        <v>1422</v>
      </c>
    </row>
    <row r="1373" spans="6:7">
      <c r="F1373" s="53">
        <v>20</v>
      </c>
      <c r="G1373" s="54" t="s">
        <v>1423</v>
      </c>
    </row>
    <row r="1374" spans="6:7">
      <c r="F1374" s="53">
        <v>20</v>
      </c>
      <c r="G1374" s="54" t="s">
        <v>1424</v>
      </c>
    </row>
    <row r="1375" spans="6:7">
      <c r="F1375" s="53">
        <v>20</v>
      </c>
      <c r="G1375" s="54" t="s">
        <v>1425</v>
      </c>
    </row>
    <row r="1376" spans="6:7">
      <c r="F1376" s="53">
        <v>20</v>
      </c>
      <c r="G1376" s="54" t="s">
        <v>1426</v>
      </c>
    </row>
    <row r="1377" spans="6:7">
      <c r="F1377" s="53">
        <v>20</v>
      </c>
      <c r="G1377" s="54" t="s">
        <v>1427</v>
      </c>
    </row>
    <row r="1378" spans="6:7">
      <c r="F1378" s="53">
        <v>20</v>
      </c>
      <c r="G1378" s="54" t="s">
        <v>1428</v>
      </c>
    </row>
    <row r="1379" spans="6:7">
      <c r="F1379" s="53">
        <v>20</v>
      </c>
      <c r="G1379" s="54" t="s">
        <v>1429</v>
      </c>
    </row>
    <row r="1380" spans="6:7">
      <c r="F1380" s="53">
        <v>20</v>
      </c>
      <c r="G1380" s="54" t="s">
        <v>1430</v>
      </c>
    </row>
    <row r="1381" spans="6:7">
      <c r="F1381" s="53">
        <v>20</v>
      </c>
      <c r="G1381" s="54" t="s">
        <v>1431</v>
      </c>
    </row>
    <row r="1382" spans="6:7">
      <c r="F1382" s="53">
        <v>20</v>
      </c>
      <c r="G1382" s="54" t="s">
        <v>1432</v>
      </c>
    </row>
    <row r="1383" spans="6:7">
      <c r="F1383" s="53">
        <v>20</v>
      </c>
      <c r="G1383" s="54" t="s">
        <v>1433</v>
      </c>
    </row>
    <row r="1384" spans="6:7">
      <c r="F1384" s="53">
        <v>20</v>
      </c>
      <c r="G1384" s="54" t="s">
        <v>1434</v>
      </c>
    </row>
    <row r="1385" spans="6:7">
      <c r="F1385" s="53">
        <v>20</v>
      </c>
      <c r="G1385" s="54" t="s">
        <v>1435</v>
      </c>
    </row>
    <row r="1386" spans="6:7">
      <c r="F1386" s="53">
        <v>20</v>
      </c>
      <c r="G1386" s="54" t="s">
        <v>1436</v>
      </c>
    </row>
    <row r="1387" spans="6:7">
      <c r="F1387" s="53">
        <v>20</v>
      </c>
      <c r="G1387" s="54" t="s">
        <v>1437</v>
      </c>
    </row>
    <row r="1388" spans="6:7">
      <c r="F1388" s="53">
        <v>20</v>
      </c>
      <c r="G1388" s="54" t="s">
        <v>1438</v>
      </c>
    </row>
    <row r="1389" spans="6:7">
      <c r="F1389" s="53">
        <v>20</v>
      </c>
      <c r="G1389" s="54" t="s">
        <v>1439</v>
      </c>
    </row>
    <row r="1390" spans="6:7">
      <c r="F1390" s="53">
        <v>20</v>
      </c>
      <c r="G1390" s="54" t="s">
        <v>1440</v>
      </c>
    </row>
    <row r="1391" spans="6:7">
      <c r="F1391" s="53">
        <v>20</v>
      </c>
      <c r="G1391" s="54" t="s">
        <v>1441</v>
      </c>
    </row>
    <row r="1392" spans="6:7">
      <c r="F1392" s="53">
        <v>20</v>
      </c>
      <c r="G1392" s="54" t="s">
        <v>1442</v>
      </c>
    </row>
    <row r="1393" spans="6:7">
      <c r="F1393" s="53">
        <v>20</v>
      </c>
      <c r="G1393" s="54" t="s">
        <v>1443</v>
      </c>
    </row>
    <row r="1394" spans="6:7">
      <c r="F1394" s="53">
        <v>20</v>
      </c>
      <c r="G1394" s="54" t="s">
        <v>1444</v>
      </c>
    </row>
    <row r="1395" spans="6:7">
      <c r="F1395" s="53">
        <v>20</v>
      </c>
      <c r="G1395" s="54" t="s">
        <v>1445</v>
      </c>
    </row>
    <row r="1396" spans="6:7">
      <c r="F1396" s="53">
        <v>20</v>
      </c>
      <c r="G1396" s="54" t="s">
        <v>1446</v>
      </c>
    </row>
    <row r="1397" spans="6:7">
      <c r="F1397" s="53">
        <v>20</v>
      </c>
      <c r="G1397" s="54" t="s">
        <v>1447</v>
      </c>
    </row>
    <row r="1398" spans="6:7">
      <c r="F1398" s="53">
        <v>20</v>
      </c>
      <c r="G1398" s="54" t="s">
        <v>1448</v>
      </c>
    </row>
    <row r="1399" spans="6:7">
      <c r="F1399" s="53">
        <v>20</v>
      </c>
      <c r="G1399" s="54" t="s">
        <v>1449</v>
      </c>
    </row>
    <row r="1400" spans="6:7">
      <c r="F1400" s="53">
        <v>20</v>
      </c>
      <c r="G1400" s="54" t="s">
        <v>1450</v>
      </c>
    </row>
    <row r="1401" spans="6:7">
      <c r="F1401" s="53">
        <v>20</v>
      </c>
      <c r="G1401" s="54" t="s">
        <v>1451</v>
      </c>
    </row>
    <row r="1402" spans="6:7">
      <c r="F1402" s="53">
        <v>20</v>
      </c>
      <c r="G1402" s="54" t="s">
        <v>1452</v>
      </c>
    </row>
    <row r="1403" spans="6:7">
      <c r="F1403" s="53">
        <v>20</v>
      </c>
      <c r="G1403" s="54" t="s">
        <v>1453</v>
      </c>
    </row>
    <row r="1404" spans="6:7">
      <c r="F1404" s="53">
        <v>20</v>
      </c>
      <c r="G1404" s="54" t="s">
        <v>1454</v>
      </c>
    </row>
    <row r="1405" spans="6:7">
      <c r="F1405" s="53">
        <v>20</v>
      </c>
      <c r="G1405" s="54" t="s">
        <v>1455</v>
      </c>
    </row>
    <row r="1406" spans="6:7">
      <c r="F1406" s="53">
        <v>20</v>
      </c>
      <c r="G1406" s="54" t="s">
        <v>1456</v>
      </c>
    </row>
    <row r="1407" spans="6:7">
      <c r="F1407" s="53">
        <v>20</v>
      </c>
      <c r="G1407" s="54" t="s">
        <v>1457</v>
      </c>
    </row>
    <row r="1408" spans="6:7">
      <c r="F1408" s="53">
        <v>20</v>
      </c>
      <c r="G1408" s="54" t="s">
        <v>1458</v>
      </c>
    </row>
    <row r="1409" spans="6:7">
      <c r="F1409" s="53">
        <v>20</v>
      </c>
      <c r="G1409" s="54" t="s">
        <v>1459</v>
      </c>
    </row>
    <row r="1410" spans="6:7">
      <c r="F1410" s="53">
        <v>20</v>
      </c>
      <c r="G1410" s="54" t="s">
        <v>1460</v>
      </c>
    </row>
    <row r="1411" spans="6:7">
      <c r="F1411" s="53">
        <v>20</v>
      </c>
      <c r="G1411" s="54" t="s">
        <v>1461</v>
      </c>
    </row>
    <row r="1412" spans="6:7">
      <c r="F1412" s="53">
        <v>20</v>
      </c>
      <c r="G1412" s="54" t="s">
        <v>1462</v>
      </c>
    </row>
    <row r="1413" spans="6:7">
      <c r="F1413" s="53">
        <v>20</v>
      </c>
      <c r="G1413" s="54" t="s">
        <v>1463</v>
      </c>
    </row>
    <row r="1414" spans="6:7">
      <c r="F1414" s="53">
        <v>20</v>
      </c>
      <c r="G1414" s="54" t="s">
        <v>1464</v>
      </c>
    </row>
    <row r="1415" spans="6:7">
      <c r="F1415" s="53">
        <v>20</v>
      </c>
      <c r="G1415" s="54" t="s">
        <v>1465</v>
      </c>
    </row>
    <row r="1416" spans="6:7">
      <c r="F1416" s="53">
        <v>20</v>
      </c>
      <c r="G1416" s="54" t="s">
        <v>1466</v>
      </c>
    </row>
    <row r="1417" spans="6:7">
      <c r="F1417" s="53">
        <v>20</v>
      </c>
      <c r="G1417" s="54" t="s">
        <v>1467</v>
      </c>
    </row>
    <row r="1418" spans="6:7">
      <c r="F1418" s="53">
        <v>20</v>
      </c>
      <c r="G1418" s="54" t="s">
        <v>1468</v>
      </c>
    </row>
    <row r="1419" spans="6:7">
      <c r="F1419" s="53">
        <v>20</v>
      </c>
      <c r="G1419" s="54" t="s">
        <v>1469</v>
      </c>
    </row>
    <row r="1420" spans="6:7">
      <c r="F1420" s="53">
        <v>20</v>
      </c>
      <c r="G1420" s="54" t="s">
        <v>1470</v>
      </c>
    </row>
    <row r="1421" spans="6:7">
      <c r="F1421" s="53">
        <v>20</v>
      </c>
      <c r="G1421" s="54" t="s">
        <v>1471</v>
      </c>
    </row>
    <row r="1422" spans="6:7">
      <c r="F1422" s="53">
        <v>20</v>
      </c>
      <c r="G1422" s="54" t="s">
        <v>1472</v>
      </c>
    </row>
    <row r="1423" spans="6:7">
      <c r="F1423" s="53">
        <v>20</v>
      </c>
      <c r="G1423" s="54" t="s">
        <v>1473</v>
      </c>
    </row>
    <row r="1424" spans="6:7">
      <c r="F1424" s="53">
        <v>20</v>
      </c>
      <c r="G1424" s="54" t="s">
        <v>1474</v>
      </c>
    </row>
    <row r="1425" spans="6:7">
      <c r="F1425" s="53">
        <v>20</v>
      </c>
      <c r="G1425" s="54" t="s">
        <v>1475</v>
      </c>
    </row>
    <row r="1426" spans="6:7">
      <c r="F1426" s="53">
        <v>20</v>
      </c>
      <c r="G1426" s="54" t="s">
        <v>1476</v>
      </c>
    </row>
    <row r="1427" spans="6:7">
      <c r="F1427" s="53">
        <v>20</v>
      </c>
      <c r="G1427" s="54" t="s">
        <v>1477</v>
      </c>
    </row>
    <row r="1428" spans="6:7">
      <c r="F1428" s="53">
        <v>20</v>
      </c>
      <c r="G1428" s="54" t="s">
        <v>1478</v>
      </c>
    </row>
    <row r="1429" spans="6:7">
      <c r="F1429" s="53">
        <v>20</v>
      </c>
      <c r="G1429" s="54" t="s">
        <v>1479</v>
      </c>
    </row>
    <row r="1430" spans="6:7">
      <c r="F1430" s="53">
        <v>20</v>
      </c>
      <c r="G1430" s="54" t="s">
        <v>1480</v>
      </c>
    </row>
    <row r="1431" spans="6:7">
      <c r="F1431" s="53">
        <v>20</v>
      </c>
      <c r="G1431" s="54" t="s">
        <v>1481</v>
      </c>
    </row>
    <row r="1432" spans="6:7">
      <c r="F1432" s="53">
        <v>20</v>
      </c>
      <c r="G1432" s="54" t="s">
        <v>1482</v>
      </c>
    </row>
    <row r="1433" spans="6:7">
      <c r="F1433" s="53">
        <v>20</v>
      </c>
      <c r="G1433" s="54" t="s">
        <v>1483</v>
      </c>
    </row>
    <row r="1434" spans="6:7">
      <c r="F1434" s="53">
        <v>20</v>
      </c>
      <c r="G1434" s="54" t="s">
        <v>1484</v>
      </c>
    </row>
    <row r="1435" spans="6:7">
      <c r="F1435" s="53">
        <v>20</v>
      </c>
      <c r="G1435" s="54" t="s">
        <v>1485</v>
      </c>
    </row>
    <row r="1436" spans="6:7">
      <c r="F1436" s="53">
        <v>20</v>
      </c>
      <c r="G1436" s="54" t="s">
        <v>1486</v>
      </c>
    </row>
    <row r="1437" spans="6:7">
      <c r="F1437" s="53">
        <v>20</v>
      </c>
      <c r="G1437" s="54" t="s">
        <v>1487</v>
      </c>
    </row>
    <row r="1438" spans="6:7">
      <c r="F1438" s="53">
        <v>20</v>
      </c>
      <c r="G1438" s="54" t="s">
        <v>1488</v>
      </c>
    </row>
    <row r="1439" spans="6:7">
      <c r="F1439" s="53">
        <v>20</v>
      </c>
      <c r="G1439" s="54" t="s">
        <v>1489</v>
      </c>
    </row>
    <row r="1440" spans="6:7">
      <c r="F1440" s="53">
        <v>20</v>
      </c>
      <c r="G1440" s="54" t="s">
        <v>1490</v>
      </c>
    </row>
    <row r="1441" spans="6:7">
      <c r="F1441" s="53">
        <v>20</v>
      </c>
      <c r="G1441" s="54" t="s">
        <v>1491</v>
      </c>
    </row>
    <row r="1442" spans="6:7">
      <c r="F1442" s="53">
        <v>20</v>
      </c>
      <c r="G1442" s="54" t="s">
        <v>1492</v>
      </c>
    </row>
    <row r="1443" spans="6:7">
      <c r="F1443" s="53">
        <v>20</v>
      </c>
      <c r="G1443" s="54" t="s">
        <v>1493</v>
      </c>
    </row>
    <row r="1444" spans="6:7">
      <c r="F1444" s="53">
        <v>20</v>
      </c>
      <c r="G1444" s="54" t="s">
        <v>1494</v>
      </c>
    </row>
    <row r="1445" spans="6:7">
      <c r="F1445" s="53">
        <v>20</v>
      </c>
      <c r="G1445" s="54" t="s">
        <v>1495</v>
      </c>
    </row>
    <row r="1446" spans="6:7">
      <c r="F1446" s="53">
        <v>20</v>
      </c>
      <c r="G1446" s="54" t="s">
        <v>1496</v>
      </c>
    </row>
    <row r="1447" spans="6:7">
      <c r="F1447" s="53">
        <v>20</v>
      </c>
      <c r="G1447" s="54" t="s">
        <v>1497</v>
      </c>
    </row>
    <row r="1448" spans="6:7">
      <c r="F1448" s="53">
        <v>20</v>
      </c>
      <c r="G1448" s="54" t="s">
        <v>1498</v>
      </c>
    </row>
    <row r="1449" spans="6:7">
      <c r="F1449" s="53">
        <v>20</v>
      </c>
      <c r="G1449" s="54" t="s">
        <v>1499</v>
      </c>
    </row>
    <row r="1450" spans="6:7">
      <c r="F1450" s="53">
        <v>20</v>
      </c>
      <c r="G1450" s="54" t="s">
        <v>1500</v>
      </c>
    </row>
    <row r="1451" spans="6:7">
      <c r="F1451" s="53">
        <v>20</v>
      </c>
      <c r="G1451" s="54" t="s">
        <v>1501</v>
      </c>
    </row>
    <row r="1452" spans="6:7">
      <c r="F1452" s="53">
        <v>20</v>
      </c>
      <c r="G1452" s="54" t="s">
        <v>1502</v>
      </c>
    </row>
    <row r="1453" spans="6:7">
      <c r="F1453" s="53">
        <v>20</v>
      </c>
      <c r="G1453" s="54" t="s">
        <v>1503</v>
      </c>
    </row>
    <row r="1454" spans="6:7">
      <c r="F1454" s="53">
        <v>20</v>
      </c>
      <c r="G1454" s="54" t="s">
        <v>1504</v>
      </c>
    </row>
    <row r="1455" spans="6:7">
      <c r="F1455" s="53">
        <v>20</v>
      </c>
      <c r="G1455" s="54" t="s">
        <v>1505</v>
      </c>
    </row>
    <row r="1456" spans="6:7">
      <c r="F1456" s="53">
        <v>20</v>
      </c>
      <c r="G1456" s="54" t="s">
        <v>1506</v>
      </c>
    </row>
    <row r="1457" spans="6:7">
      <c r="F1457" s="53">
        <v>20</v>
      </c>
      <c r="G1457" s="54" t="s">
        <v>1507</v>
      </c>
    </row>
    <row r="1458" spans="6:7">
      <c r="F1458" s="53">
        <v>20</v>
      </c>
      <c r="G1458" s="54" t="s">
        <v>1508</v>
      </c>
    </row>
    <row r="1459" spans="6:7">
      <c r="F1459" s="53">
        <v>20</v>
      </c>
      <c r="G1459" s="54" t="s">
        <v>1509</v>
      </c>
    </row>
    <row r="1460" spans="6:7">
      <c r="F1460" s="53">
        <v>20</v>
      </c>
      <c r="G1460" s="54" t="s">
        <v>1510</v>
      </c>
    </row>
    <row r="1461" spans="6:7">
      <c r="F1461" s="53">
        <v>20</v>
      </c>
      <c r="G1461" s="54" t="s">
        <v>1511</v>
      </c>
    </row>
    <row r="1462" spans="6:7">
      <c r="F1462" s="53">
        <v>20</v>
      </c>
      <c r="G1462" s="54" t="s">
        <v>1512</v>
      </c>
    </row>
    <row r="1463" spans="6:7">
      <c r="F1463" s="53">
        <v>20</v>
      </c>
      <c r="G1463" s="54" t="s">
        <v>1513</v>
      </c>
    </row>
    <row r="1464" spans="6:7">
      <c r="F1464" s="53">
        <v>20</v>
      </c>
      <c r="G1464" s="54" t="s">
        <v>1514</v>
      </c>
    </row>
    <row r="1465" spans="6:7">
      <c r="F1465" s="53">
        <v>20</v>
      </c>
      <c r="G1465" s="54" t="s">
        <v>1515</v>
      </c>
    </row>
    <row r="1466" spans="6:7">
      <c r="F1466" s="53">
        <v>20</v>
      </c>
      <c r="G1466" s="54" t="s">
        <v>1516</v>
      </c>
    </row>
    <row r="1467" spans="6:7">
      <c r="F1467" s="53">
        <v>20</v>
      </c>
      <c r="G1467" s="54" t="s">
        <v>1517</v>
      </c>
    </row>
    <row r="1468" spans="6:7">
      <c r="F1468" s="53">
        <v>20</v>
      </c>
      <c r="G1468" s="54" t="s">
        <v>1518</v>
      </c>
    </row>
    <row r="1469" spans="6:7">
      <c r="F1469" s="53">
        <v>20</v>
      </c>
      <c r="G1469" s="54" t="s">
        <v>1519</v>
      </c>
    </row>
    <row r="1470" spans="6:7">
      <c r="F1470" s="53">
        <v>20</v>
      </c>
      <c r="G1470" s="54" t="s">
        <v>1520</v>
      </c>
    </row>
    <row r="1471" spans="6:7">
      <c r="F1471" s="53">
        <v>20</v>
      </c>
      <c r="G1471" s="54" t="s">
        <v>1521</v>
      </c>
    </row>
    <row r="1472" spans="6:7">
      <c r="F1472" s="53">
        <v>20</v>
      </c>
      <c r="G1472" s="54" t="s">
        <v>1522</v>
      </c>
    </row>
    <row r="1473" spans="6:7">
      <c r="F1473" s="53">
        <v>20</v>
      </c>
      <c r="G1473" s="54" t="s">
        <v>1523</v>
      </c>
    </row>
    <row r="1474" spans="6:7">
      <c r="F1474" s="53">
        <v>20</v>
      </c>
      <c r="G1474" s="54" t="s">
        <v>1524</v>
      </c>
    </row>
    <row r="1475" spans="6:7">
      <c r="F1475" s="53">
        <v>20</v>
      </c>
      <c r="G1475" s="54" t="s">
        <v>1525</v>
      </c>
    </row>
    <row r="1476" spans="6:7">
      <c r="F1476" s="53">
        <v>20</v>
      </c>
      <c r="G1476" s="54" t="s">
        <v>1526</v>
      </c>
    </row>
    <row r="1477" spans="6:7">
      <c r="F1477" s="53">
        <v>20</v>
      </c>
      <c r="G1477" s="54" t="s">
        <v>1527</v>
      </c>
    </row>
    <row r="1478" spans="6:7">
      <c r="F1478" s="53">
        <v>20</v>
      </c>
      <c r="G1478" s="54" t="s">
        <v>1528</v>
      </c>
    </row>
    <row r="1479" spans="6:7">
      <c r="F1479" s="53">
        <v>20</v>
      </c>
      <c r="G1479" s="54" t="s">
        <v>1529</v>
      </c>
    </row>
    <row r="1480" spans="6:7">
      <c r="F1480" s="53">
        <v>20</v>
      </c>
      <c r="G1480" s="54" t="s">
        <v>1530</v>
      </c>
    </row>
    <row r="1481" spans="6:7">
      <c r="F1481" s="53">
        <v>20</v>
      </c>
      <c r="G1481" s="54" t="s">
        <v>1531</v>
      </c>
    </row>
    <row r="1482" spans="6:7">
      <c r="F1482" s="53">
        <v>20</v>
      </c>
      <c r="G1482" s="54" t="s">
        <v>1532</v>
      </c>
    </row>
    <row r="1483" spans="6:7">
      <c r="F1483" s="53">
        <v>20</v>
      </c>
      <c r="G1483" s="54" t="s">
        <v>1533</v>
      </c>
    </row>
    <row r="1484" spans="6:7">
      <c r="F1484" s="53">
        <v>20</v>
      </c>
      <c r="G1484" s="54" t="s">
        <v>1534</v>
      </c>
    </row>
    <row r="1485" spans="6:7">
      <c r="F1485" s="53">
        <v>20</v>
      </c>
      <c r="G1485" s="54" t="s">
        <v>1535</v>
      </c>
    </row>
    <row r="1486" spans="6:7">
      <c r="F1486" s="53">
        <v>20</v>
      </c>
      <c r="G1486" s="54" t="s">
        <v>1536</v>
      </c>
    </row>
    <row r="1487" spans="6:7">
      <c r="F1487" s="53">
        <v>20</v>
      </c>
      <c r="G1487" s="54" t="s">
        <v>1537</v>
      </c>
    </row>
    <row r="1488" spans="6:7">
      <c r="F1488" s="53">
        <v>20</v>
      </c>
      <c r="G1488" s="54" t="s">
        <v>1538</v>
      </c>
    </row>
    <row r="1489" spans="6:7">
      <c r="F1489" s="53">
        <v>20</v>
      </c>
      <c r="G1489" s="54" t="s">
        <v>1539</v>
      </c>
    </row>
    <row r="1490" spans="6:7">
      <c r="F1490" s="53">
        <v>20</v>
      </c>
      <c r="G1490" s="54" t="s">
        <v>1540</v>
      </c>
    </row>
    <row r="1491" spans="6:7">
      <c r="F1491" s="53">
        <v>20</v>
      </c>
      <c r="G1491" s="54" t="s">
        <v>1541</v>
      </c>
    </row>
    <row r="1492" spans="6:7">
      <c r="F1492" s="53">
        <v>20</v>
      </c>
      <c r="G1492" s="54" t="s">
        <v>1542</v>
      </c>
    </row>
    <row r="1493" spans="6:7">
      <c r="F1493" s="53">
        <v>20</v>
      </c>
      <c r="G1493" s="54" t="s">
        <v>1543</v>
      </c>
    </row>
    <row r="1494" spans="6:7">
      <c r="F1494" s="53">
        <v>20</v>
      </c>
      <c r="G1494" s="54" t="s">
        <v>1544</v>
      </c>
    </row>
    <row r="1495" spans="6:7">
      <c r="F1495" s="53">
        <v>20</v>
      </c>
      <c r="G1495" s="54" t="s">
        <v>1545</v>
      </c>
    </row>
    <row r="1496" spans="6:7">
      <c r="F1496" s="53">
        <v>20</v>
      </c>
      <c r="G1496" s="54" t="s">
        <v>1546</v>
      </c>
    </row>
    <row r="1497" spans="6:7">
      <c r="F1497" s="53">
        <v>20</v>
      </c>
      <c r="G1497" s="54" t="s">
        <v>1547</v>
      </c>
    </row>
    <row r="1498" spans="6:7">
      <c r="F1498" s="53">
        <v>20</v>
      </c>
      <c r="G1498" s="54" t="s">
        <v>1548</v>
      </c>
    </row>
    <row r="1499" spans="6:7">
      <c r="F1499" s="53">
        <v>20</v>
      </c>
      <c r="G1499" s="54" t="s">
        <v>1549</v>
      </c>
    </row>
    <row r="1500" spans="6:7">
      <c r="F1500" s="53">
        <v>20</v>
      </c>
      <c r="G1500" s="54" t="s">
        <v>1550</v>
      </c>
    </row>
    <row r="1501" spans="6:7">
      <c r="F1501" s="53">
        <v>20</v>
      </c>
      <c r="G1501" s="54" t="s">
        <v>1551</v>
      </c>
    </row>
    <row r="1502" spans="6:7">
      <c r="F1502" s="53">
        <v>20</v>
      </c>
      <c r="G1502" s="54" t="s">
        <v>1552</v>
      </c>
    </row>
    <row r="1503" spans="6:7">
      <c r="F1503" s="53">
        <v>20</v>
      </c>
      <c r="G1503" s="54" t="s">
        <v>1553</v>
      </c>
    </row>
    <row r="1504" spans="6:7">
      <c r="F1504" s="53">
        <v>20</v>
      </c>
      <c r="G1504" s="54" t="s">
        <v>1554</v>
      </c>
    </row>
    <row r="1505" spans="6:7">
      <c r="F1505" s="53">
        <v>20</v>
      </c>
      <c r="G1505" s="54" t="s">
        <v>1555</v>
      </c>
    </row>
    <row r="1506" spans="6:7">
      <c r="F1506" s="53">
        <v>20</v>
      </c>
      <c r="G1506" s="54" t="s">
        <v>1556</v>
      </c>
    </row>
    <row r="1507" spans="6:7">
      <c r="F1507" s="53">
        <v>20</v>
      </c>
      <c r="G1507" s="54" t="s">
        <v>1557</v>
      </c>
    </row>
    <row r="1508" spans="6:7">
      <c r="F1508" s="53">
        <v>20</v>
      </c>
      <c r="G1508" s="54" t="s">
        <v>1558</v>
      </c>
    </row>
    <row r="1509" spans="6:7">
      <c r="F1509" s="53">
        <v>20</v>
      </c>
      <c r="G1509" s="54" t="s">
        <v>1559</v>
      </c>
    </row>
    <row r="1510" spans="6:7">
      <c r="F1510" s="53">
        <v>20</v>
      </c>
      <c r="G1510" s="54" t="s">
        <v>1560</v>
      </c>
    </row>
    <row r="1511" spans="6:7">
      <c r="F1511" s="53">
        <v>20</v>
      </c>
      <c r="G1511" s="54" t="s">
        <v>1561</v>
      </c>
    </row>
    <row r="1512" spans="6:7">
      <c r="F1512" s="53">
        <v>20</v>
      </c>
      <c r="G1512" s="54" t="s">
        <v>1562</v>
      </c>
    </row>
    <row r="1513" spans="6:7">
      <c r="F1513" s="53">
        <v>20</v>
      </c>
      <c r="G1513" s="54" t="s">
        <v>1563</v>
      </c>
    </row>
    <row r="1514" spans="6:7">
      <c r="F1514" s="53">
        <v>20</v>
      </c>
      <c r="G1514" s="54" t="s">
        <v>1564</v>
      </c>
    </row>
    <row r="1515" spans="6:7">
      <c r="F1515" s="53">
        <v>20</v>
      </c>
      <c r="G1515" s="54" t="s">
        <v>1565</v>
      </c>
    </row>
    <row r="1516" spans="6:7">
      <c r="F1516" s="53">
        <v>20</v>
      </c>
      <c r="G1516" s="54" t="s">
        <v>1566</v>
      </c>
    </row>
    <row r="1517" spans="6:7">
      <c r="F1517" s="53">
        <v>20</v>
      </c>
      <c r="G1517" s="54" t="s">
        <v>1567</v>
      </c>
    </row>
    <row r="1518" spans="6:7">
      <c r="F1518" s="53">
        <v>20</v>
      </c>
      <c r="G1518" s="54" t="s">
        <v>1568</v>
      </c>
    </row>
    <row r="1519" spans="6:7">
      <c r="F1519" s="53">
        <v>20</v>
      </c>
      <c r="G1519" s="54" t="s">
        <v>1569</v>
      </c>
    </row>
    <row r="1520" spans="6:7">
      <c r="F1520" s="53">
        <v>20</v>
      </c>
      <c r="G1520" s="54" t="s">
        <v>1570</v>
      </c>
    </row>
    <row r="1521" spans="6:7">
      <c r="F1521" s="53">
        <v>20</v>
      </c>
      <c r="G1521" s="54" t="s">
        <v>1571</v>
      </c>
    </row>
    <row r="1522" spans="6:7">
      <c r="F1522" s="53">
        <v>20</v>
      </c>
      <c r="G1522" s="54" t="s">
        <v>1572</v>
      </c>
    </row>
    <row r="1523" spans="6:7">
      <c r="F1523" s="53">
        <v>20</v>
      </c>
      <c r="G1523" s="54" t="s">
        <v>1573</v>
      </c>
    </row>
    <row r="1524" spans="6:7">
      <c r="F1524" s="53">
        <v>20</v>
      </c>
      <c r="G1524" s="54" t="s">
        <v>1574</v>
      </c>
    </row>
    <row r="1525" spans="6:7">
      <c r="F1525" s="53">
        <v>20</v>
      </c>
      <c r="G1525" s="54" t="s">
        <v>1575</v>
      </c>
    </row>
    <row r="1526" spans="6:7">
      <c r="F1526" s="53">
        <v>20</v>
      </c>
      <c r="G1526" s="54" t="s">
        <v>1576</v>
      </c>
    </row>
    <row r="1527" spans="6:7">
      <c r="F1527" s="53">
        <v>20</v>
      </c>
      <c r="G1527" s="54" t="s">
        <v>1577</v>
      </c>
    </row>
    <row r="1528" spans="6:7">
      <c r="F1528" s="53">
        <v>20</v>
      </c>
      <c r="G1528" s="54" t="s">
        <v>1578</v>
      </c>
    </row>
    <row r="1529" spans="6:7">
      <c r="F1529" s="53">
        <v>20</v>
      </c>
      <c r="G1529" s="54" t="s">
        <v>1579</v>
      </c>
    </row>
    <row r="1530" spans="6:7">
      <c r="F1530" s="53">
        <v>20</v>
      </c>
      <c r="G1530" s="54" t="s">
        <v>1580</v>
      </c>
    </row>
    <row r="1531" spans="6:7">
      <c r="F1531" s="53">
        <v>20</v>
      </c>
      <c r="G1531" s="54" t="s">
        <v>1581</v>
      </c>
    </row>
    <row r="1532" spans="6:7">
      <c r="F1532" s="53">
        <v>20</v>
      </c>
      <c r="G1532" s="54" t="s">
        <v>1582</v>
      </c>
    </row>
    <row r="1533" spans="6:7">
      <c r="F1533" s="53">
        <v>20</v>
      </c>
      <c r="G1533" s="54" t="s">
        <v>1583</v>
      </c>
    </row>
    <row r="1534" spans="6:7">
      <c r="F1534" s="53">
        <v>20</v>
      </c>
      <c r="G1534" s="54" t="s">
        <v>1584</v>
      </c>
    </row>
    <row r="1535" spans="6:7">
      <c r="F1535" s="53">
        <v>20</v>
      </c>
      <c r="G1535" s="54" t="s">
        <v>1585</v>
      </c>
    </row>
    <row r="1536" spans="6:7">
      <c r="F1536" s="53">
        <v>20</v>
      </c>
      <c r="G1536" s="54" t="s">
        <v>1586</v>
      </c>
    </row>
    <row r="1537" spans="6:7">
      <c r="F1537" s="53">
        <v>20</v>
      </c>
      <c r="G1537" s="54" t="s">
        <v>1587</v>
      </c>
    </row>
    <row r="1538" spans="6:7">
      <c r="F1538" s="53">
        <v>20</v>
      </c>
      <c r="G1538" s="54" t="s">
        <v>1588</v>
      </c>
    </row>
    <row r="1539" spans="6:7">
      <c r="F1539" s="53">
        <v>20</v>
      </c>
      <c r="G1539" s="54" t="s">
        <v>1589</v>
      </c>
    </row>
    <row r="1540" spans="6:7">
      <c r="F1540" s="53">
        <v>20</v>
      </c>
      <c r="G1540" s="54" t="s">
        <v>1590</v>
      </c>
    </row>
    <row r="1541" spans="6:7">
      <c r="F1541" s="53">
        <v>20</v>
      </c>
      <c r="G1541" s="54" t="s">
        <v>1591</v>
      </c>
    </row>
    <row r="1542" spans="6:7">
      <c r="F1542" s="53">
        <v>20</v>
      </c>
      <c r="G1542" s="54" t="s">
        <v>1592</v>
      </c>
    </row>
    <row r="1543" spans="6:7">
      <c r="F1543" s="53">
        <v>20</v>
      </c>
      <c r="G1543" s="54" t="s">
        <v>1593</v>
      </c>
    </row>
    <row r="1544" spans="6:7">
      <c r="F1544" s="53">
        <v>20</v>
      </c>
      <c r="G1544" s="54" t="s">
        <v>1594</v>
      </c>
    </row>
    <row r="1545" spans="6:7">
      <c r="F1545" s="53">
        <v>20</v>
      </c>
      <c r="G1545" s="54" t="s">
        <v>1595</v>
      </c>
    </row>
    <row r="1546" spans="6:7">
      <c r="F1546" s="53">
        <v>20</v>
      </c>
      <c r="G1546" s="54" t="s">
        <v>1596</v>
      </c>
    </row>
    <row r="1547" spans="6:7">
      <c r="F1547" s="53">
        <v>20</v>
      </c>
      <c r="G1547" s="54" t="s">
        <v>1597</v>
      </c>
    </row>
    <row r="1548" spans="6:7">
      <c r="F1548" s="53">
        <v>20</v>
      </c>
      <c r="G1548" s="54" t="s">
        <v>1598</v>
      </c>
    </row>
    <row r="1549" spans="6:7">
      <c r="F1549" s="53">
        <v>20</v>
      </c>
      <c r="G1549" s="54" t="s">
        <v>1599</v>
      </c>
    </row>
    <row r="1550" spans="6:7">
      <c r="F1550" s="53">
        <v>20</v>
      </c>
      <c r="G1550" s="54" t="s">
        <v>1600</v>
      </c>
    </row>
    <row r="1551" spans="6:7">
      <c r="F1551" s="53">
        <v>20</v>
      </c>
      <c r="G1551" s="54" t="s">
        <v>1601</v>
      </c>
    </row>
    <row r="1552" spans="6:7">
      <c r="F1552" s="53">
        <v>20</v>
      </c>
      <c r="G1552" s="54" t="s">
        <v>1602</v>
      </c>
    </row>
    <row r="1553" spans="6:7">
      <c r="F1553" s="53">
        <v>20</v>
      </c>
      <c r="G1553" s="54" t="s">
        <v>1603</v>
      </c>
    </row>
    <row r="1554" spans="6:7">
      <c r="F1554" s="53">
        <v>20</v>
      </c>
      <c r="G1554" s="54" t="s">
        <v>1604</v>
      </c>
    </row>
    <row r="1555" spans="6:7">
      <c r="F1555" s="53">
        <v>20</v>
      </c>
      <c r="G1555" s="54" t="s">
        <v>1605</v>
      </c>
    </row>
    <row r="1556" spans="6:7">
      <c r="F1556" s="53">
        <v>20</v>
      </c>
      <c r="G1556" s="54" t="s">
        <v>1606</v>
      </c>
    </row>
    <row r="1557" spans="6:7">
      <c r="F1557" s="53">
        <v>20</v>
      </c>
      <c r="G1557" s="54" t="s">
        <v>1607</v>
      </c>
    </row>
    <row r="1558" spans="6:7">
      <c r="F1558" s="53">
        <v>20</v>
      </c>
      <c r="G1558" s="54" t="s">
        <v>1608</v>
      </c>
    </row>
    <row r="1559" spans="6:7">
      <c r="F1559" s="53">
        <v>20</v>
      </c>
      <c r="G1559" s="54" t="s">
        <v>729</v>
      </c>
    </row>
    <row r="1560" spans="6:7">
      <c r="F1560" s="53">
        <v>20</v>
      </c>
      <c r="G1560" s="54" t="s">
        <v>1609</v>
      </c>
    </row>
    <row r="1561" spans="6:7">
      <c r="F1561" s="53">
        <v>20</v>
      </c>
      <c r="G1561" s="54" t="s">
        <v>1610</v>
      </c>
    </row>
    <row r="1562" spans="6:7">
      <c r="F1562" s="53">
        <v>20</v>
      </c>
      <c r="G1562" s="54" t="s">
        <v>1611</v>
      </c>
    </row>
    <row r="1563" spans="6:7">
      <c r="F1563" s="53">
        <v>20</v>
      </c>
      <c r="G1563" s="54" t="s">
        <v>1612</v>
      </c>
    </row>
    <row r="1564" spans="6:7">
      <c r="F1564" s="53">
        <v>20</v>
      </c>
      <c r="G1564" s="54" t="s">
        <v>1613</v>
      </c>
    </row>
    <row r="1565" spans="6:7">
      <c r="F1565" s="53">
        <v>20</v>
      </c>
      <c r="G1565" s="54" t="s">
        <v>1614</v>
      </c>
    </row>
    <row r="1566" spans="6:7">
      <c r="F1566" s="53">
        <v>20</v>
      </c>
      <c r="G1566" s="54" t="s">
        <v>1615</v>
      </c>
    </row>
    <row r="1567" spans="6:7">
      <c r="F1567" s="53">
        <v>20</v>
      </c>
      <c r="G1567" s="54" t="s">
        <v>1616</v>
      </c>
    </row>
    <row r="1568" spans="6:7">
      <c r="F1568" s="53">
        <v>20</v>
      </c>
      <c r="G1568" s="54" t="s">
        <v>1617</v>
      </c>
    </row>
    <row r="1569" spans="6:7">
      <c r="F1569" s="53">
        <v>20</v>
      </c>
      <c r="G1569" s="54" t="s">
        <v>1618</v>
      </c>
    </row>
    <row r="1570" spans="6:7">
      <c r="F1570" s="53">
        <v>21</v>
      </c>
      <c r="G1570" s="54" t="s">
        <v>1619</v>
      </c>
    </row>
    <row r="1571" spans="6:7">
      <c r="F1571" s="53">
        <v>21</v>
      </c>
      <c r="G1571" s="54" t="s">
        <v>1620</v>
      </c>
    </row>
    <row r="1572" spans="6:7">
      <c r="F1572" s="53">
        <v>21</v>
      </c>
      <c r="G1572" s="54" t="s">
        <v>537</v>
      </c>
    </row>
    <row r="1573" spans="6:7">
      <c r="F1573" s="53">
        <v>21</v>
      </c>
      <c r="G1573" s="54" t="s">
        <v>1621</v>
      </c>
    </row>
    <row r="1574" spans="6:7">
      <c r="F1574" s="53">
        <v>21</v>
      </c>
      <c r="G1574" s="54" t="s">
        <v>1622</v>
      </c>
    </row>
    <row r="1575" spans="6:7">
      <c r="F1575" s="53">
        <v>21</v>
      </c>
      <c r="G1575" s="54" t="s">
        <v>992</v>
      </c>
    </row>
    <row r="1576" spans="6:7">
      <c r="F1576" s="53">
        <v>21</v>
      </c>
      <c r="G1576" s="54" t="s">
        <v>1623</v>
      </c>
    </row>
    <row r="1577" spans="6:7">
      <c r="F1577" s="53">
        <v>21</v>
      </c>
      <c r="G1577" s="54" t="s">
        <v>1624</v>
      </c>
    </row>
    <row r="1578" spans="6:7">
      <c r="F1578" s="53">
        <v>21</v>
      </c>
      <c r="G1578" s="54" t="s">
        <v>1625</v>
      </c>
    </row>
    <row r="1579" spans="6:7">
      <c r="F1579" s="53">
        <v>21</v>
      </c>
      <c r="G1579" s="54" t="s">
        <v>1626</v>
      </c>
    </row>
    <row r="1580" spans="6:7">
      <c r="F1580" s="53">
        <v>21</v>
      </c>
      <c r="G1580" s="54" t="s">
        <v>1627</v>
      </c>
    </row>
    <row r="1581" spans="6:7">
      <c r="F1581" s="53">
        <v>21</v>
      </c>
      <c r="G1581" s="54" t="s">
        <v>1628</v>
      </c>
    </row>
    <row r="1582" spans="6:7">
      <c r="F1582" s="53">
        <v>21</v>
      </c>
      <c r="G1582" s="54" t="s">
        <v>1629</v>
      </c>
    </row>
    <row r="1583" spans="6:7">
      <c r="F1583" s="53">
        <v>21</v>
      </c>
      <c r="G1583" s="54" t="s">
        <v>1630</v>
      </c>
    </row>
    <row r="1584" spans="6:7">
      <c r="F1584" s="53">
        <v>21</v>
      </c>
      <c r="G1584" s="54" t="s">
        <v>1631</v>
      </c>
    </row>
    <row r="1585" spans="6:7">
      <c r="F1585" s="53">
        <v>21</v>
      </c>
      <c r="G1585" s="54" t="s">
        <v>1632</v>
      </c>
    </row>
    <row r="1586" spans="6:7">
      <c r="F1586" s="53">
        <v>21</v>
      </c>
      <c r="G1586" s="54" t="s">
        <v>1633</v>
      </c>
    </row>
    <row r="1587" spans="6:7">
      <c r="F1587" s="53">
        <v>21</v>
      </c>
      <c r="G1587" s="54" t="s">
        <v>1634</v>
      </c>
    </row>
    <row r="1588" spans="6:7">
      <c r="F1588" s="53">
        <v>21</v>
      </c>
      <c r="G1588" s="54" t="s">
        <v>1635</v>
      </c>
    </row>
    <row r="1589" spans="6:7">
      <c r="F1589" s="53">
        <v>21</v>
      </c>
      <c r="G1589" s="54" t="s">
        <v>1636</v>
      </c>
    </row>
    <row r="1590" spans="6:7">
      <c r="F1590" s="53">
        <v>21</v>
      </c>
      <c r="G1590" s="54" t="s">
        <v>1637</v>
      </c>
    </row>
    <row r="1591" spans="6:7">
      <c r="F1591" s="53">
        <v>21</v>
      </c>
      <c r="G1591" s="54" t="s">
        <v>1638</v>
      </c>
    </row>
    <row r="1592" spans="6:7">
      <c r="F1592" s="53">
        <v>21</v>
      </c>
      <c r="G1592" s="54" t="s">
        <v>1639</v>
      </c>
    </row>
    <row r="1593" spans="6:7">
      <c r="F1593" s="53">
        <v>21</v>
      </c>
      <c r="G1593" s="54" t="s">
        <v>1640</v>
      </c>
    </row>
    <row r="1594" spans="6:7">
      <c r="F1594" s="53">
        <v>21</v>
      </c>
      <c r="G1594" s="54" t="s">
        <v>1641</v>
      </c>
    </row>
    <row r="1595" spans="6:7">
      <c r="F1595" s="53">
        <v>21</v>
      </c>
      <c r="G1595" s="54" t="s">
        <v>1642</v>
      </c>
    </row>
    <row r="1596" spans="6:7">
      <c r="F1596" s="53">
        <v>21</v>
      </c>
      <c r="G1596" s="54" t="s">
        <v>1643</v>
      </c>
    </row>
    <row r="1597" spans="6:7">
      <c r="F1597" s="53">
        <v>21</v>
      </c>
      <c r="G1597" s="54" t="s">
        <v>1644</v>
      </c>
    </row>
    <row r="1598" spans="6:7">
      <c r="F1598" s="53">
        <v>21</v>
      </c>
      <c r="G1598" s="54" t="s">
        <v>1645</v>
      </c>
    </row>
    <row r="1599" spans="6:7">
      <c r="F1599" s="53">
        <v>21</v>
      </c>
      <c r="G1599" s="54" t="s">
        <v>1646</v>
      </c>
    </row>
    <row r="1600" spans="6:7">
      <c r="F1600" s="53">
        <v>21</v>
      </c>
      <c r="G1600" s="54" t="s">
        <v>1647</v>
      </c>
    </row>
    <row r="1601" spans="6:7">
      <c r="F1601" s="53">
        <v>21</v>
      </c>
      <c r="G1601" s="54" t="s">
        <v>1648</v>
      </c>
    </row>
    <row r="1602" spans="6:7">
      <c r="F1602" s="53">
        <v>21</v>
      </c>
      <c r="G1602" s="54" t="s">
        <v>1649</v>
      </c>
    </row>
    <row r="1603" spans="6:7">
      <c r="F1603" s="53">
        <v>21</v>
      </c>
      <c r="G1603" s="54" t="s">
        <v>761</v>
      </c>
    </row>
    <row r="1604" spans="6:7">
      <c r="F1604" s="53">
        <v>21</v>
      </c>
      <c r="G1604" s="54" t="s">
        <v>1650</v>
      </c>
    </row>
    <row r="1605" spans="6:7">
      <c r="F1605" s="53">
        <v>21</v>
      </c>
      <c r="G1605" s="54" t="s">
        <v>1651</v>
      </c>
    </row>
    <row r="1606" spans="6:7">
      <c r="F1606" s="53">
        <v>21</v>
      </c>
      <c r="G1606" s="54" t="s">
        <v>1652</v>
      </c>
    </row>
    <row r="1607" spans="6:7">
      <c r="F1607" s="53">
        <v>21</v>
      </c>
      <c r="G1607" s="54" t="s">
        <v>1653</v>
      </c>
    </row>
    <row r="1608" spans="6:7">
      <c r="F1608" s="53">
        <v>21</v>
      </c>
      <c r="G1608" s="54" t="s">
        <v>1654</v>
      </c>
    </row>
    <row r="1609" spans="6:7">
      <c r="F1609" s="53">
        <v>21</v>
      </c>
      <c r="G1609" s="54" t="s">
        <v>1655</v>
      </c>
    </row>
    <row r="1610" spans="6:7">
      <c r="F1610" s="53">
        <v>21</v>
      </c>
      <c r="G1610" s="54" t="s">
        <v>1656</v>
      </c>
    </row>
    <row r="1611" spans="6:7">
      <c r="F1611" s="53">
        <v>21</v>
      </c>
      <c r="G1611" s="54" t="s">
        <v>1657</v>
      </c>
    </row>
    <row r="1612" spans="6:7">
      <c r="F1612" s="53">
        <v>21</v>
      </c>
      <c r="G1612" s="54" t="s">
        <v>1658</v>
      </c>
    </row>
    <row r="1613" spans="6:7">
      <c r="F1613" s="53">
        <v>21</v>
      </c>
      <c r="G1613" s="54" t="s">
        <v>1659</v>
      </c>
    </row>
    <row r="1614" spans="6:7">
      <c r="F1614" s="53">
        <v>21</v>
      </c>
      <c r="G1614" s="54" t="s">
        <v>1660</v>
      </c>
    </row>
    <row r="1615" spans="6:7">
      <c r="F1615" s="53">
        <v>21</v>
      </c>
      <c r="G1615" s="54" t="s">
        <v>1661</v>
      </c>
    </row>
    <row r="1616" spans="6:7">
      <c r="F1616" s="53">
        <v>21</v>
      </c>
      <c r="G1616" s="54" t="s">
        <v>1662</v>
      </c>
    </row>
    <row r="1617" spans="6:7">
      <c r="F1617" s="53">
        <v>21</v>
      </c>
      <c r="G1617" s="54" t="s">
        <v>1663</v>
      </c>
    </row>
    <row r="1618" spans="6:7">
      <c r="F1618" s="53">
        <v>21</v>
      </c>
      <c r="G1618" s="54" t="s">
        <v>1664</v>
      </c>
    </row>
    <row r="1619" spans="6:7">
      <c r="F1619" s="53">
        <v>21</v>
      </c>
      <c r="G1619" s="54" t="s">
        <v>1665</v>
      </c>
    </row>
    <row r="1620" spans="6:7">
      <c r="F1620" s="53">
        <v>21</v>
      </c>
      <c r="G1620" s="54" t="s">
        <v>1666</v>
      </c>
    </row>
    <row r="1621" spans="6:7">
      <c r="F1621" s="53">
        <v>21</v>
      </c>
      <c r="G1621" s="54" t="s">
        <v>1667</v>
      </c>
    </row>
    <row r="1622" spans="6:7">
      <c r="F1622" s="53">
        <v>21</v>
      </c>
      <c r="G1622" s="54" t="s">
        <v>768</v>
      </c>
    </row>
    <row r="1623" spans="6:7">
      <c r="F1623" s="53">
        <v>21</v>
      </c>
      <c r="G1623" s="54" t="s">
        <v>1668</v>
      </c>
    </row>
    <row r="1624" spans="6:7">
      <c r="F1624" s="53">
        <v>21</v>
      </c>
      <c r="G1624" s="54" t="s">
        <v>1669</v>
      </c>
    </row>
    <row r="1625" spans="6:7">
      <c r="F1625" s="53">
        <v>21</v>
      </c>
      <c r="G1625" s="54" t="s">
        <v>1670</v>
      </c>
    </row>
    <row r="1626" spans="6:7">
      <c r="F1626" s="53">
        <v>21</v>
      </c>
      <c r="G1626" s="54" t="s">
        <v>1671</v>
      </c>
    </row>
    <row r="1627" spans="6:7">
      <c r="F1627" s="53">
        <v>21</v>
      </c>
      <c r="G1627" s="54" t="s">
        <v>1672</v>
      </c>
    </row>
    <row r="1628" spans="6:7">
      <c r="F1628" s="53">
        <v>21</v>
      </c>
      <c r="G1628" s="54" t="s">
        <v>1673</v>
      </c>
    </row>
    <row r="1629" spans="6:7">
      <c r="F1629" s="53">
        <v>21</v>
      </c>
      <c r="G1629" s="54" t="s">
        <v>1674</v>
      </c>
    </row>
    <row r="1630" spans="6:7">
      <c r="F1630" s="53">
        <v>21</v>
      </c>
      <c r="G1630" s="54" t="s">
        <v>1675</v>
      </c>
    </row>
    <row r="1631" spans="6:7">
      <c r="F1631" s="53">
        <v>21</v>
      </c>
      <c r="G1631" s="54" t="s">
        <v>556</v>
      </c>
    </row>
    <row r="1632" spans="6:7">
      <c r="F1632" s="53">
        <v>21</v>
      </c>
      <c r="G1632" s="54" t="s">
        <v>1676</v>
      </c>
    </row>
    <row r="1633" spans="6:7">
      <c r="F1633" s="53">
        <v>21</v>
      </c>
      <c r="G1633" s="54" t="s">
        <v>1677</v>
      </c>
    </row>
    <row r="1634" spans="6:7">
      <c r="F1634" s="53">
        <v>21</v>
      </c>
      <c r="G1634" s="54" t="s">
        <v>1678</v>
      </c>
    </row>
    <row r="1635" spans="6:7">
      <c r="F1635" s="53">
        <v>21</v>
      </c>
      <c r="G1635" s="54" t="s">
        <v>1679</v>
      </c>
    </row>
    <row r="1636" spans="6:7">
      <c r="F1636" s="53">
        <v>21</v>
      </c>
      <c r="G1636" s="54" t="s">
        <v>330</v>
      </c>
    </row>
    <row r="1637" spans="6:7">
      <c r="F1637" s="53">
        <v>21</v>
      </c>
      <c r="G1637" s="54" t="s">
        <v>386</v>
      </c>
    </row>
    <row r="1638" spans="6:7">
      <c r="F1638" s="53">
        <v>21</v>
      </c>
      <c r="G1638" s="54" t="s">
        <v>1680</v>
      </c>
    </row>
    <row r="1639" spans="6:7">
      <c r="F1639" s="53">
        <v>21</v>
      </c>
      <c r="G1639" s="54" t="s">
        <v>1681</v>
      </c>
    </row>
    <row r="1640" spans="6:7">
      <c r="F1640" s="53">
        <v>21</v>
      </c>
      <c r="G1640" s="54" t="s">
        <v>1682</v>
      </c>
    </row>
    <row r="1641" spans="6:7">
      <c r="F1641" s="53">
        <v>21</v>
      </c>
      <c r="G1641" s="54" t="s">
        <v>1683</v>
      </c>
    </row>
    <row r="1642" spans="6:7">
      <c r="F1642" s="53">
        <v>21</v>
      </c>
      <c r="G1642" s="54" t="s">
        <v>1684</v>
      </c>
    </row>
    <row r="1643" spans="6:7">
      <c r="F1643" s="53">
        <v>21</v>
      </c>
      <c r="G1643" s="54" t="s">
        <v>562</v>
      </c>
    </row>
    <row r="1644" spans="6:7">
      <c r="F1644" s="53">
        <v>21</v>
      </c>
      <c r="G1644" s="54" t="s">
        <v>1685</v>
      </c>
    </row>
    <row r="1645" spans="6:7">
      <c r="F1645" s="53">
        <v>21</v>
      </c>
      <c r="G1645" s="54" t="s">
        <v>1686</v>
      </c>
    </row>
    <row r="1646" spans="6:7">
      <c r="F1646" s="53">
        <v>21</v>
      </c>
      <c r="G1646" s="54" t="s">
        <v>1687</v>
      </c>
    </row>
    <row r="1647" spans="6:7">
      <c r="F1647" s="53">
        <v>21</v>
      </c>
      <c r="G1647" s="54" t="s">
        <v>1688</v>
      </c>
    </row>
    <row r="1648" spans="6:7">
      <c r="F1648" s="53">
        <v>21</v>
      </c>
      <c r="G1648" s="54" t="s">
        <v>1689</v>
      </c>
    </row>
    <row r="1649" spans="6:7">
      <c r="F1649" s="53">
        <v>21</v>
      </c>
      <c r="G1649" s="54" t="s">
        <v>1690</v>
      </c>
    </row>
    <row r="1650" spans="6:7">
      <c r="F1650" s="53">
        <v>21</v>
      </c>
      <c r="G1650" s="54" t="s">
        <v>1691</v>
      </c>
    </row>
    <row r="1651" spans="6:7">
      <c r="F1651" s="53">
        <v>21</v>
      </c>
      <c r="G1651" s="54" t="s">
        <v>1692</v>
      </c>
    </row>
    <row r="1652" spans="6:7">
      <c r="F1652" s="53">
        <v>21</v>
      </c>
      <c r="G1652" s="54" t="s">
        <v>1693</v>
      </c>
    </row>
    <row r="1653" spans="6:7">
      <c r="F1653" s="53">
        <v>21</v>
      </c>
      <c r="G1653" s="54" t="s">
        <v>1694</v>
      </c>
    </row>
    <row r="1654" spans="6:7">
      <c r="F1654" s="53">
        <v>21</v>
      </c>
      <c r="G1654" s="54" t="s">
        <v>1695</v>
      </c>
    </row>
    <row r="1655" spans="6:7">
      <c r="F1655" s="53">
        <v>21</v>
      </c>
      <c r="G1655" s="54" t="s">
        <v>1696</v>
      </c>
    </row>
    <row r="1656" spans="6:7">
      <c r="F1656" s="53">
        <v>21</v>
      </c>
      <c r="G1656" s="54" t="s">
        <v>1697</v>
      </c>
    </row>
    <row r="1657" spans="6:7">
      <c r="F1657" s="53">
        <v>21</v>
      </c>
      <c r="G1657" s="54" t="s">
        <v>1698</v>
      </c>
    </row>
    <row r="1658" spans="6:7">
      <c r="F1658" s="53">
        <v>21</v>
      </c>
      <c r="G1658" s="54" t="s">
        <v>1699</v>
      </c>
    </row>
    <row r="1659" spans="6:7">
      <c r="F1659" s="53">
        <v>21</v>
      </c>
      <c r="G1659" s="54" t="s">
        <v>1700</v>
      </c>
    </row>
    <row r="1660" spans="6:7">
      <c r="F1660" s="53">
        <v>21</v>
      </c>
      <c r="G1660" s="54" t="s">
        <v>1701</v>
      </c>
    </row>
    <row r="1661" spans="6:7">
      <c r="F1661" s="53">
        <v>21</v>
      </c>
      <c r="G1661" s="54" t="s">
        <v>1702</v>
      </c>
    </row>
    <row r="1662" spans="6:7">
      <c r="F1662" s="53">
        <v>21</v>
      </c>
      <c r="G1662" s="54" t="s">
        <v>1703</v>
      </c>
    </row>
    <row r="1663" spans="6:7">
      <c r="F1663" s="53">
        <v>21</v>
      </c>
      <c r="G1663" s="54" t="s">
        <v>1704</v>
      </c>
    </row>
    <row r="1664" spans="6:7">
      <c r="F1664" s="53">
        <v>21</v>
      </c>
      <c r="G1664" s="54" t="s">
        <v>1705</v>
      </c>
    </row>
    <row r="1665" spans="6:7">
      <c r="F1665" s="53">
        <v>21</v>
      </c>
      <c r="G1665" s="54" t="s">
        <v>1706</v>
      </c>
    </row>
    <row r="1666" spans="6:7">
      <c r="F1666" s="53">
        <v>21</v>
      </c>
      <c r="G1666" s="54" t="s">
        <v>1707</v>
      </c>
    </row>
    <row r="1667" spans="6:7">
      <c r="F1667" s="53">
        <v>21</v>
      </c>
      <c r="G1667" s="54" t="s">
        <v>1708</v>
      </c>
    </row>
    <row r="1668" spans="6:7">
      <c r="F1668" s="53">
        <v>21</v>
      </c>
      <c r="G1668" s="54" t="s">
        <v>1709</v>
      </c>
    </row>
    <row r="1669" spans="6:7">
      <c r="F1669" s="53">
        <v>21</v>
      </c>
      <c r="G1669" s="54" t="s">
        <v>1710</v>
      </c>
    </row>
    <row r="1670" spans="6:7">
      <c r="F1670" s="53">
        <v>21</v>
      </c>
      <c r="G1670" s="54" t="s">
        <v>1711</v>
      </c>
    </row>
    <row r="1671" spans="6:7">
      <c r="F1671" s="53">
        <v>21</v>
      </c>
      <c r="G1671" s="54" t="s">
        <v>1712</v>
      </c>
    </row>
    <row r="1672" spans="6:7">
      <c r="F1672" s="53">
        <v>21</v>
      </c>
      <c r="G1672" s="54" t="s">
        <v>1713</v>
      </c>
    </row>
    <row r="1673" spans="6:7">
      <c r="F1673" s="53">
        <v>21</v>
      </c>
      <c r="G1673" s="54" t="s">
        <v>1714</v>
      </c>
    </row>
    <row r="1674" spans="6:7">
      <c r="F1674" s="53">
        <v>21</v>
      </c>
      <c r="G1674" s="54" t="s">
        <v>1715</v>
      </c>
    </row>
    <row r="1675" spans="6:7">
      <c r="F1675" s="53">
        <v>21</v>
      </c>
      <c r="G1675" s="54" t="s">
        <v>1716</v>
      </c>
    </row>
    <row r="1676" spans="6:7">
      <c r="F1676" s="53">
        <v>21</v>
      </c>
      <c r="G1676" s="54" t="s">
        <v>257</v>
      </c>
    </row>
    <row r="1677" spans="6:7">
      <c r="F1677" s="53">
        <v>21</v>
      </c>
      <c r="G1677" s="54" t="s">
        <v>1717</v>
      </c>
    </row>
    <row r="1678" spans="6:7">
      <c r="F1678" s="53">
        <v>21</v>
      </c>
      <c r="G1678" s="54" t="s">
        <v>1718</v>
      </c>
    </row>
    <row r="1679" spans="6:7">
      <c r="F1679" s="53">
        <v>21</v>
      </c>
      <c r="G1679" s="54" t="s">
        <v>1719</v>
      </c>
    </row>
    <row r="1680" spans="6:7">
      <c r="F1680" s="53">
        <v>21</v>
      </c>
      <c r="G1680" s="54" t="s">
        <v>1720</v>
      </c>
    </row>
    <row r="1681" spans="6:7">
      <c r="F1681" s="53">
        <v>21</v>
      </c>
      <c r="G1681" s="54" t="s">
        <v>1721</v>
      </c>
    </row>
    <row r="1682" spans="6:7">
      <c r="F1682" s="53">
        <v>21</v>
      </c>
      <c r="G1682" s="54" t="s">
        <v>264</v>
      </c>
    </row>
    <row r="1683" spans="6:7">
      <c r="F1683" s="53">
        <v>21</v>
      </c>
      <c r="G1683" s="54" t="s">
        <v>1722</v>
      </c>
    </row>
    <row r="1684" spans="6:7">
      <c r="F1684" s="53">
        <v>21</v>
      </c>
      <c r="G1684" s="54" t="s">
        <v>1723</v>
      </c>
    </row>
    <row r="1685" spans="6:7">
      <c r="F1685" s="53">
        <v>21</v>
      </c>
      <c r="G1685" s="54" t="s">
        <v>64</v>
      </c>
    </row>
    <row r="1686" spans="6:7">
      <c r="F1686" s="53">
        <v>21</v>
      </c>
      <c r="G1686" s="54" t="s">
        <v>1724</v>
      </c>
    </row>
    <row r="1687" spans="6:7">
      <c r="F1687" s="53">
        <v>21</v>
      </c>
      <c r="G1687" s="54" t="s">
        <v>1725</v>
      </c>
    </row>
    <row r="1688" spans="6:7">
      <c r="F1688" s="53">
        <v>21</v>
      </c>
      <c r="G1688" s="54" t="s">
        <v>1726</v>
      </c>
    </row>
    <row r="1689" spans="6:7">
      <c r="F1689" s="53">
        <v>21</v>
      </c>
      <c r="G1689" s="54" t="s">
        <v>1727</v>
      </c>
    </row>
    <row r="1690" spans="6:7">
      <c r="F1690" s="53">
        <v>21</v>
      </c>
      <c r="G1690" s="54" t="s">
        <v>1728</v>
      </c>
    </row>
    <row r="1691" spans="6:7">
      <c r="F1691" s="53">
        <v>21</v>
      </c>
      <c r="G1691" s="54" t="s">
        <v>1729</v>
      </c>
    </row>
    <row r="1692" spans="6:7">
      <c r="F1692" s="53">
        <v>21</v>
      </c>
      <c r="G1692" s="54" t="s">
        <v>1730</v>
      </c>
    </row>
    <row r="1693" spans="6:7">
      <c r="F1693" s="53">
        <v>21</v>
      </c>
      <c r="G1693" s="54" t="s">
        <v>1731</v>
      </c>
    </row>
    <row r="1694" spans="6:7">
      <c r="F1694" s="53">
        <v>21</v>
      </c>
      <c r="G1694" s="54" t="s">
        <v>1732</v>
      </c>
    </row>
    <row r="1695" spans="6:7">
      <c r="F1695" s="53">
        <v>21</v>
      </c>
      <c r="G1695" s="54" t="s">
        <v>1733</v>
      </c>
    </row>
    <row r="1696" spans="6:7">
      <c r="F1696" s="53">
        <v>21</v>
      </c>
      <c r="G1696" s="54" t="s">
        <v>1734</v>
      </c>
    </row>
    <row r="1697" spans="6:7">
      <c r="F1697" s="53">
        <v>21</v>
      </c>
      <c r="G1697" s="54" t="s">
        <v>1735</v>
      </c>
    </row>
    <row r="1698" spans="6:7">
      <c r="F1698" s="53">
        <v>21</v>
      </c>
      <c r="G1698" s="54" t="s">
        <v>1736</v>
      </c>
    </row>
    <row r="1699" spans="6:7">
      <c r="F1699" s="53">
        <v>21</v>
      </c>
      <c r="G1699" s="54" t="s">
        <v>1737</v>
      </c>
    </row>
    <row r="1700" spans="6:7">
      <c r="F1700" s="53">
        <v>21</v>
      </c>
      <c r="G1700" s="54" t="s">
        <v>1738</v>
      </c>
    </row>
    <row r="1701" spans="6:7">
      <c r="F1701" s="53">
        <v>21</v>
      </c>
      <c r="G1701" s="54" t="s">
        <v>1739</v>
      </c>
    </row>
    <row r="1702" spans="6:7">
      <c r="F1702" s="53">
        <v>21</v>
      </c>
      <c r="G1702" s="54" t="s">
        <v>1740</v>
      </c>
    </row>
    <row r="1703" spans="6:7">
      <c r="F1703" s="53">
        <v>21</v>
      </c>
      <c r="G1703" s="54" t="s">
        <v>1741</v>
      </c>
    </row>
    <row r="1704" spans="6:7">
      <c r="F1704" s="53">
        <v>21</v>
      </c>
      <c r="G1704" s="54" t="s">
        <v>1742</v>
      </c>
    </row>
    <row r="1705" spans="6:7">
      <c r="F1705" s="53">
        <v>21</v>
      </c>
      <c r="G1705" s="54" t="s">
        <v>1743</v>
      </c>
    </row>
    <row r="1706" spans="6:7">
      <c r="F1706" s="53">
        <v>21</v>
      </c>
      <c r="G1706" s="54" t="s">
        <v>1744</v>
      </c>
    </row>
    <row r="1707" spans="6:7">
      <c r="F1707" s="53">
        <v>21</v>
      </c>
      <c r="G1707" s="54" t="s">
        <v>1745</v>
      </c>
    </row>
    <row r="1708" spans="6:7">
      <c r="F1708" s="53">
        <v>21</v>
      </c>
      <c r="G1708" s="54" t="s">
        <v>1746</v>
      </c>
    </row>
    <row r="1709" spans="6:7">
      <c r="F1709" s="53">
        <v>21</v>
      </c>
      <c r="G1709" s="54" t="s">
        <v>1747</v>
      </c>
    </row>
    <row r="1710" spans="6:7">
      <c r="F1710" s="53">
        <v>21</v>
      </c>
      <c r="G1710" s="54" t="s">
        <v>1748</v>
      </c>
    </row>
    <row r="1711" spans="6:7">
      <c r="F1711" s="53">
        <v>21</v>
      </c>
      <c r="G1711" s="54" t="s">
        <v>1749</v>
      </c>
    </row>
    <row r="1712" spans="6:7">
      <c r="F1712" s="53">
        <v>21</v>
      </c>
      <c r="G1712" s="54" t="s">
        <v>1750</v>
      </c>
    </row>
    <row r="1713" spans="6:7">
      <c r="F1713" s="53">
        <v>21</v>
      </c>
      <c r="G1713" s="54" t="s">
        <v>1751</v>
      </c>
    </row>
    <row r="1714" spans="6:7">
      <c r="F1714" s="53">
        <v>21</v>
      </c>
      <c r="G1714" s="54" t="s">
        <v>1752</v>
      </c>
    </row>
    <row r="1715" spans="6:7">
      <c r="F1715" s="53">
        <v>21</v>
      </c>
      <c r="G1715" s="54" t="s">
        <v>1753</v>
      </c>
    </row>
    <row r="1716" spans="6:7">
      <c r="F1716" s="53">
        <v>21</v>
      </c>
      <c r="G1716" s="54" t="s">
        <v>1754</v>
      </c>
    </row>
    <row r="1717" spans="6:7">
      <c r="F1717" s="53">
        <v>21</v>
      </c>
      <c r="G1717" s="54" t="s">
        <v>1755</v>
      </c>
    </row>
    <row r="1718" spans="6:7">
      <c r="F1718" s="53">
        <v>21</v>
      </c>
      <c r="G1718" s="54" t="s">
        <v>1756</v>
      </c>
    </row>
    <row r="1719" spans="6:7">
      <c r="F1719" s="53">
        <v>21</v>
      </c>
      <c r="G1719" s="54" t="s">
        <v>1757</v>
      </c>
    </row>
    <row r="1720" spans="6:7">
      <c r="F1720" s="53">
        <v>21</v>
      </c>
      <c r="G1720" s="54" t="s">
        <v>1758</v>
      </c>
    </row>
    <row r="1721" spans="6:7">
      <c r="F1721" s="53">
        <v>21</v>
      </c>
      <c r="G1721" s="54" t="s">
        <v>1759</v>
      </c>
    </row>
    <row r="1722" spans="6:7">
      <c r="F1722" s="53">
        <v>21</v>
      </c>
      <c r="G1722" s="54" t="s">
        <v>1760</v>
      </c>
    </row>
    <row r="1723" spans="6:7">
      <c r="F1723" s="53">
        <v>21</v>
      </c>
      <c r="G1723" s="54" t="s">
        <v>1761</v>
      </c>
    </row>
    <row r="1724" spans="6:7">
      <c r="F1724" s="53">
        <v>21</v>
      </c>
      <c r="G1724" s="54" t="s">
        <v>1762</v>
      </c>
    </row>
    <row r="1725" spans="6:7">
      <c r="F1725" s="53">
        <v>21</v>
      </c>
      <c r="G1725" s="54" t="s">
        <v>1763</v>
      </c>
    </row>
    <row r="1726" spans="6:7">
      <c r="F1726" s="53">
        <v>21</v>
      </c>
      <c r="G1726" s="54" t="s">
        <v>1764</v>
      </c>
    </row>
    <row r="1727" spans="6:7">
      <c r="F1727" s="53">
        <v>21</v>
      </c>
      <c r="G1727" s="54" t="s">
        <v>1765</v>
      </c>
    </row>
    <row r="1728" spans="6:7">
      <c r="F1728" s="53">
        <v>21</v>
      </c>
      <c r="G1728" s="54" t="s">
        <v>1766</v>
      </c>
    </row>
    <row r="1729" spans="6:7">
      <c r="F1729" s="53">
        <v>21</v>
      </c>
      <c r="G1729" s="54" t="s">
        <v>1767</v>
      </c>
    </row>
    <row r="1730" spans="6:7">
      <c r="F1730" s="53">
        <v>21</v>
      </c>
      <c r="G1730" s="54" t="s">
        <v>1768</v>
      </c>
    </row>
    <row r="1731" spans="6:7">
      <c r="F1731" s="53">
        <v>21</v>
      </c>
      <c r="G1731" s="54" t="s">
        <v>1769</v>
      </c>
    </row>
    <row r="1732" spans="6:7">
      <c r="F1732" s="53">
        <v>21</v>
      </c>
      <c r="G1732" s="54" t="s">
        <v>1770</v>
      </c>
    </row>
    <row r="1733" spans="6:7">
      <c r="F1733" s="53">
        <v>21</v>
      </c>
      <c r="G1733" s="54" t="s">
        <v>1771</v>
      </c>
    </row>
    <row r="1734" spans="6:7">
      <c r="F1734" s="53">
        <v>21</v>
      </c>
      <c r="G1734" s="54" t="s">
        <v>1772</v>
      </c>
    </row>
    <row r="1735" spans="6:7">
      <c r="F1735" s="53">
        <v>21</v>
      </c>
      <c r="G1735" s="54" t="s">
        <v>1773</v>
      </c>
    </row>
    <row r="1736" spans="6:7">
      <c r="F1736" s="53">
        <v>21</v>
      </c>
      <c r="G1736" s="54" t="s">
        <v>1774</v>
      </c>
    </row>
    <row r="1737" spans="6:7">
      <c r="F1737" s="53">
        <v>21</v>
      </c>
      <c r="G1737" s="54" t="s">
        <v>1775</v>
      </c>
    </row>
    <row r="1738" spans="6:7">
      <c r="F1738" s="53">
        <v>21</v>
      </c>
      <c r="G1738" s="54" t="s">
        <v>1776</v>
      </c>
    </row>
    <row r="1739" spans="6:7">
      <c r="F1739" s="53">
        <v>21</v>
      </c>
      <c r="G1739" s="54" t="s">
        <v>1777</v>
      </c>
    </row>
    <row r="1740" spans="6:7">
      <c r="F1740" s="53">
        <v>21</v>
      </c>
      <c r="G1740" s="54" t="s">
        <v>1778</v>
      </c>
    </row>
    <row r="1741" spans="6:7">
      <c r="F1741" s="53">
        <v>21</v>
      </c>
      <c r="G1741" s="54" t="s">
        <v>1779</v>
      </c>
    </row>
    <row r="1742" spans="6:7">
      <c r="F1742" s="53">
        <v>21</v>
      </c>
      <c r="G1742" s="54" t="s">
        <v>1780</v>
      </c>
    </row>
    <row r="1743" spans="6:7">
      <c r="F1743" s="53">
        <v>21</v>
      </c>
      <c r="G1743" s="54" t="s">
        <v>1781</v>
      </c>
    </row>
    <row r="1744" spans="6:7">
      <c r="F1744" s="53">
        <v>21</v>
      </c>
      <c r="G1744" s="54" t="s">
        <v>1782</v>
      </c>
    </row>
    <row r="1745" spans="6:7">
      <c r="F1745" s="53">
        <v>21</v>
      </c>
      <c r="G1745" s="54" t="s">
        <v>1783</v>
      </c>
    </row>
    <row r="1746" spans="6:7">
      <c r="F1746" s="53">
        <v>21</v>
      </c>
      <c r="G1746" s="54" t="s">
        <v>1784</v>
      </c>
    </row>
    <row r="1747" spans="6:7">
      <c r="F1747" s="53">
        <v>21</v>
      </c>
      <c r="G1747" s="54" t="s">
        <v>1785</v>
      </c>
    </row>
    <row r="1748" spans="6:7">
      <c r="F1748" s="53">
        <v>21</v>
      </c>
      <c r="G1748" s="54" t="s">
        <v>1786</v>
      </c>
    </row>
    <row r="1749" spans="6:7">
      <c r="F1749" s="53">
        <v>21</v>
      </c>
      <c r="G1749" s="54" t="s">
        <v>1787</v>
      </c>
    </row>
    <row r="1750" spans="6:7">
      <c r="F1750" s="53">
        <v>21</v>
      </c>
      <c r="G1750" s="54" t="s">
        <v>1788</v>
      </c>
    </row>
    <row r="1751" spans="6:7">
      <c r="F1751" s="53">
        <v>21</v>
      </c>
      <c r="G1751" s="54" t="s">
        <v>1789</v>
      </c>
    </row>
    <row r="1752" spans="6:7">
      <c r="F1752" s="53">
        <v>21</v>
      </c>
      <c r="G1752" s="54" t="s">
        <v>1790</v>
      </c>
    </row>
    <row r="1753" spans="6:7">
      <c r="F1753" s="53">
        <v>21</v>
      </c>
      <c r="G1753" s="54" t="s">
        <v>1791</v>
      </c>
    </row>
    <row r="1754" spans="6:7">
      <c r="F1754" s="53">
        <v>21</v>
      </c>
      <c r="G1754" s="54" t="s">
        <v>1792</v>
      </c>
    </row>
    <row r="1755" spans="6:7">
      <c r="F1755" s="53">
        <v>21</v>
      </c>
      <c r="G1755" s="54" t="s">
        <v>1793</v>
      </c>
    </row>
    <row r="1756" spans="6:7">
      <c r="F1756" s="53">
        <v>21</v>
      </c>
      <c r="G1756" s="54" t="s">
        <v>1794</v>
      </c>
    </row>
    <row r="1757" spans="6:7">
      <c r="F1757" s="53">
        <v>21</v>
      </c>
      <c r="G1757" s="54" t="s">
        <v>1795</v>
      </c>
    </row>
    <row r="1758" spans="6:7">
      <c r="F1758" s="53">
        <v>21</v>
      </c>
      <c r="G1758" s="54" t="s">
        <v>1796</v>
      </c>
    </row>
    <row r="1759" spans="6:7">
      <c r="F1759" s="53">
        <v>21</v>
      </c>
      <c r="G1759" s="54" t="s">
        <v>1797</v>
      </c>
    </row>
    <row r="1760" spans="6:7">
      <c r="F1760" s="53">
        <v>21</v>
      </c>
      <c r="G1760" s="54" t="s">
        <v>1798</v>
      </c>
    </row>
    <row r="1761" spans="6:7">
      <c r="F1761" s="53">
        <v>21</v>
      </c>
      <c r="G1761" s="54" t="s">
        <v>1799</v>
      </c>
    </row>
    <row r="1762" spans="6:7">
      <c r="F1762" s="53">
        <v>21</v>
      </c>
      <c r="G1762" s="54" t="s">
        <v>1800</v>
      </c>
    </row>
    <row r="1763" spans="6:7">
      <c r="F1763" s="53">
        <v>21</v>
      </c>
      <c r="G1763" s="54" t="s">
        <v>302</v>
      </c>
    </row>
    <row r="1764" spans="6:7">
      <c r="F1764" s="53">
        <v>21</v>
      </c>
      <c r="G1764" s="54" t="s">
        <v>414</v>
      </c>
    </row>
    <row r="1765" spans="6:7">
      <c r="F1765" s="53">
        <v>21</v>
      </c>
      <c r="G1765" s="54" t="s">
        <v>1801</v>
      </c>
    </row>
    <row r="1766" spans="6:7">
      <c r="F1766" s="53">
        <v>21</v>
      </c>
      <c r="G1766" s="54" t="s">
        <v>1802</v>
      </c>
    </row>
    <row r="1767" spans="6:7">
      <c r="F1767" s="53">
        <v>21</v>
      </c>
      <c r="G1767" s="54" t="s">
        <v>1803</v>
      </c>
    </row>
    <row r="1768" spans="6:7">
      <c r="F1768" s="53">
        <v>21</v>
      </c>
      <c r="G1768" s="54" t="s">
        <v>1804</v>
      </c>
    </row>
    <row r="1769" spans="6:7">
      <c r="F1769" s="53">
        <v>21</v>
      </c>
      <c r="G1769" s="54" t="s">
        <v>1805</v>
      </c>
    </row>
    <row r="1770" spans="6:7">
      <c r="F1770" s="53">
        <v>21</v>
      </c>
      <c r="G1770" s="54" t="s">
        <v>1806</v>
      </c>
    </row>
    <row r="1771" spans="6:7">
      <c r="F1771" s="53">
        <v>21</v>
      </c>
      <c r="G1771" s="54" t="s">
        <v>1807</v>
      </c>
    </row>
    <row r="1772" spans="6:7">
      <c r="F1772" s="53">
        <v>21</v>
      </c>
      <c r="G1772" s="54" t="s">
        <v>1808</v>
      </c>
    </row>
    <row r="1773" spans="6:7">
      <c r="F1773" s="53">
        <v>21</v>
      </c>
      <c r="G1773" s="54" t="s">
        <v>1809</v>
      </c>
    </row>
    <row r="1774" spans="6:7">
      <c r="F1774" s="53">
        <v>21</v>
      </c>
      <c r="G1774" s="54" t="s">
        <v>1810</v>
      </c>
    </row>
    <row r="1775" spans="6:7">
      <c r="F1775" s="53">
        <v>21</v>
      </c>
      <c r="G1775" s="54" t="s">
        <v>1811</v>
      </c>
    </row>
    <row r="1776" spans="6:7">
      <c r="F1776" s="53">
        <v>21</v>
      </c>
      <c r="G1776" s="54" t="s">
        <v>1812</v>
      </c>
    </row>
    <row r="1777" spans="6:7">
      <c r="F1777" s="53">
        <v>21</v>
      </c>
      <c r="G1777" s="54" t="s">
        <v>1813</v>
      </c>
    </row>
    <row r="1778" spans="6:7">
      <c r="F1778" s="53">
        <v>21</v>
      </c>
      <c r="G1778" s="54" t="s">
        <v>1814</v>
      </c>
    </row>
    <row r="1779" spans="6:7">
      <c r="F1779" s="53">
        <v>21</v>
      </c>
      <c r="G1779" s="54" t="s">
        <v>1815</v>
      </c>
    </row>
    <row r="1780" spans="6:7">
      <c r="F1780" s="53">
        <v>21</v>
      </c>
      <c r="G1780" s="54" t="s">
        <v>181</v>
      </c>
    </row>
    <row r="1781" spans="6:7">
      <c r="F1781" s="53">
        <v>21</v>
      </c>
      <c r="G1781" s="54" t="s">
        <v>1816</v>
      </c>
    </row>
    <row r="1782" spans="6:7">
      <c r="F1782" s="53">
        <v>21</v>
      </c>
      <c r="G1782" s="54" t="s">
        <v>1817</v>
      </c>
    </row>
    <row r="1783" spans="6:7">
      <c r="F1783" s="53">
        <v>21</v>
      </c>
      <c r="G1783" s="54" t="s">
        <v>1818</v>
      </c>
    </row>
    <row r="1784" spans="6:7">
      <c r="F1784" s="53">
        <v>21</v>
      </c>
      <c r="G1784" s="54" t="s">
        <v>1819</v>
      </c>
    </row>
    <row r="1785" spans="6:7">
      <c r="F1785" s="53">
        <v>21</v>
      </c>
      <c r="G1785" s="54" t="s">
        <v>1820</v>
      </c>
    </row>
    <row r="1786" spans="6:7">
      <c r="F1786" s="53">
        <v>21</v>
      </c>
      <c r="G1786" s="54" t="s">
        <v>1821</v>
      </c>
    </row>
    <row r="1787" spans="6:7">
      <c r="F1787" s="53">
        <v>22</v>
      </c>
      <c r="G1787" s="54" t="s">
        <v>1822</v>
      </c>
    </row>
    <row r="1788" spans="6:7">
      <c r="F1788" s="53">
        <v>22</v>
      </c>
      <c r="G1788" s="54" t="s">
        <v>1823</v>
      </c>
    </row>
    <row r="1789" spans="6:7">
      <c r="F1789" s="53">
        <v>22</v>
      </c>
      <c r="G1789" s="54" t="s">
        <v>1824</v>
      </c>
    </row>
    <row r="1790" spans="6:7">
      <c r="F1790" s="53">
        <v>22</v>
      </c>
      <c r="G1790" s="54" t="s">
        <v>1825</v>
      </c>
    </row>
    <row r="1791" spans="6:7">
      <c r="F1791" s="53">
        <v>22</v>
      </c>
      <c r="G1791" s="54" t="s">
        <v>1826</v>
      </c>
    </row>
    <row r="1792" spans="6:7">
      <c r="F1792" s="53">
        <v>22</v>
      </c>
      <c r="G1792" s="54" t="s">
        <v>1827</v>
      </c>
    </row>
    <row r="1793" spans="6:7">
      <c r="F1793" s="53">
        <v>22</v>
      </c>
      <c r="G1793" s="54" t="s">
        <v>1828</v>
      </c>
    </row>
    <row r="1794" spans="6:7">
      <c r="F1794" s="53">
        <v>22</v>
      </c>
      <c r="G1794" s="54" t="s">
        <v>1829</v>
      </c>
    </row>
    <row r="1795" spans="6:7">
      <c r="F1795" s="53">
        <v>22</v>
      </c>
      <c r="G1795" s="54" t="s">
        <v>1830</v>
      </c>
    </row>
    <row r="1796" spans="6:7">
      <c r="F1796" s="53">
        <v>22</v>
      </c>
      <c r="G1796" s="54" t="s">
        <v>1831</v>
      </c>
    </row>
    <row r="1797" spans="6:7">
      <c r="F1797" s="53">
        <v>22</v>
      </c>
      <c r="G1797" s="54" t="s">
        <v>1832</v>
      </c>
    </row>
    <row r="1798" spans="6:7">
      <c r="F1798" s="53">
        <v>22</v>
      </c>
      <c r="G1798" s="54" t="s">
        <v>1833</v>
      </c>
    </row>
    <row r="1799" spans="6:7">
      <c r="F1799" s="53">
        <v>22</v>
      </c>
      <c r="G1799" s="54" t="s">
        <v>1834</v>
      </c>
    </row>
    <row r="1800" spans="6:7">
      <c r="F1800" s="53">
        <v>22</v>
      </c>
      <c r="G1800" s="54" t="s">
        <v>65</v>
      </c>
    </row>
    <row r="1801" spans="6:7">
      <c r="F1801" s="53">
        <v>22</v>
      </c>
      <c r="G1801" s="54" t="s">
        <v>1835</v>
      </c>
    </row>
    <row r="1802" spans="6:7">
      <c r="F1802" s="53">
        <v>22</v>
      </c>
      <c r="G1802" s="54" t="s">
        <v>404</v>
      </c>
    </row>
    <row r="1803" spans="6:7">
      <c r="F1803" s="53">
        <v>22</v>
      </c>
      <c r="G1803" s="54" t="s">
        <v>1836</v>
      </c>
    </row>
    <row r="1804" spans="6:7">
      <c r="F1804" s="53">
        <v>22</v>
      </c>
      <c r="G1804" s="54" t="s">
        <v>714</v>
      </c>
    </row>
    <row r="1805" spans="6:7">
      <c r="F1805" s="53">
        <v>23</v>
      </c>
      <c r="G1805" s="54" t="s">
        <v>1837</v>
      </c>
    </row>
    <row r="1806" spans="6:7">
      <c r="F1806" s="53">
        <v>23</v>
      </c>
      <c r="G1806" s="54" t="s">
        <v>367</v>
      </c>
    </row>
    <row r="1807" spans="6:7">
      <c r="F1807" s="53">
        <v>23</v>
      </c>
      <c r="G1807" s="54" t="s">
        <v>1838</v>
      </c>
    </row>
    <row r="1808" spans="6:7">
      <c r="F1808" s="53">
        <v>23</v>
      </c>
      <c r="G1808" s="54" t="s">
        <v>1839</v>
      </c>
    </row>
    <row r="1809" spans="6:7">
      <c r="F1809" s="53">
        <v>23</v>
      </c>
      <c r="G1809" s="54" t="s">
        <v>1840</v>
      </c>
    </row>
    <row r="1810" spans="6:7">
      <c r="F1810" s="53">
        <v>23</v>
      </c>
      <c r="G1810" s="54" t="s">
        <v>1841</v>
      </c>
    </row>
    <row r="1811" spans="6:7">
      <c r="F1811" s="53">
        <v>23</v>
      </c>
      <c r="G1811" s="54" t="s">
        <v>904</v>
      </c>
    </row>
    <row r="1812" spans="6:7">
      <c r="F1812" s="53">
        <v>23</v>
      </c>
      <c r="G1812" s="54" t="s">
        <v>1842</v>
      </c>
    </row>
    <row r="1813" spans="6:7">
      <c r="F1813" s="53">
        <v>23</v>
      </c>
      <c r="G1813" s="54" t="s">
        <v>1843</v>
      </c>
    </row>
    <row r="1814" spans="6:7">
      <c r="F1814" s="53">
        <v>23</v>
      </c>
      <c r="G1814" s="54" t="s">
        <v>1844</v>
      </c>
    </row>
    <row r="1815" spans="6:7">
      <c r="F1815" s="53">
        <v>24</v>
      </c>
      <c r="G1815" s="54" t="s">
        <v>1845</v>
      </c>
    </row>
    <row r="1816" spans="6:7">
      <c r="F1816" s="53">
        <v>24</v>
      </c>
      <c r="G1816" s="54" t="s">
        <v>1846</v>
      </c>
    </row>
    <row r="1817" spans="6:7">
      <c r="F1817" s="53">
        <v>24</v>
      </c>
      <c r="G1817" s="54" t="s">
        <v>1847</v>
      </c>
    </row>
    <row r="1818" spans="6:7">
      <c r="F1818" s="53">
        <v>24</v>
      </c>
      <c r="G1818" s="54" t="s">
        <v>1848</v>
      </c>
    </row>
    <row r="1819" spans="6:7">
      <c r="F1819" s="53">
        <v>24</v>
      </c>
      <c r="G1819" s="54" t="s">
        <v>1849</v>
      </c>
    </row>
    <row r="1820" spans="6:7">
      <c r="F1820" s="53">
        <v>24</v>
      </c>
      <c r="G1820" s="54" t="s">
        <v>1850</v>
      </c>
    </row>
    <row r="1821" spans="6:7">
      <c r="F1821" s="53">
        <v>24</v>
      </c>
      <c r="G1821" s="54" t="s">
        <v>1851</v>
      </c>
    </row>
    <row r="1822" spans="6:7">
      <c r="F1822" s="53">
        <v>24</v>
      </c>
      <c r="G1822" s="54" t="s">
        <v>1852</v>
      </c>
    </row>
    <row r="1823" spans="6:7">
      <c r="F1823" s="53">
        <v>24</v>
      </c>
      <c r="G1823" s="54" t="s">
        <v>1853</v>
      </c>
    </row>
    <row r="1824" spans="6:7">
      <c r="F1824" s="53">
        <v>24</v>
      </c>
      <c r="G1824" s="54" t="s">
        <v>1854</v>
      </c>
    </row>
    <row r="1825" spans="6:7">
      <c r="F1825" s="53">
        <v>24</v>
      </c>
      <c r="G1825" s="54" t="s">
        <v>1855</v>
      </c>
    </row>
    <row r="1826" spans="6:7">
      <c r="F1826" s="53">
        <v>24</v>
      </c>
      <c r="G1826" s="54" t="s">
        <v>1856</v>
      </c>
    </row>
    <row r="1827" spans="6:7">
      <c r="F1827" s="53">
        <v>24</v>
      </c>
      <c r="G1827" s="54" t="s">
        <v>1857</v>
      </c>
    </row>
    <row r="1828" spans="6:7">
      <c r="F1828" s="53">
        <v>24</v>
      </c>
      <c r="G1828" s="54" t="s">
        <v>1858</v>
      </c>
    </row>
    <row r="1829" spans="6:7">
      <c r="F1829" s="53">
        <v>24</v>
      </c>
      <c r="G1829" s="54" t="s">
        <v>1666</v>
      </c>
    </row>
    <row r="1830" spans="6:7">
      <c r="F1830" s="53">
        <v>24</v>
      </c>
      <c r="G1830" s="54" t="s">
        <v>1859</v>
      </c>
    </row>
    <row r="1831" spans="6:7">
      <c r="F1831" s="53">
        <v>24</v>
      </c>
      <c r="G1831" s="54" t="s">
        <v>1860</v>
      </c>
    </row>
    <row r="1832" spans="6:7">
      <c r="F1832" s="53">
        <v>24</v>
      </c>
      <c r="G1832" s="54" t="s">
        <v>1861</v>
      </c>
    </row>
    <row r="1833" spans="6:7">
      <c r="F1833" s="53">
        <v>24</v>
      </c>
      <c r="G1833" s="54" t="s">
        <v>1862</v>
      </c>
    </row>
    <row r="1834" spans="6:7">
      <c r="F1834" s="53">
        <v>24</v>
      </c>
      <c r="G1834" s="54" t="s">
        <v>903</v>
      </c>
    </row>
    <row r="1835" spans="6:7">
      <c r="F1835" s="53">
        <v>24</v>
      </c>
      <c r="G1835" s="54" t="s">
        <v>1863</v>
      </c>
    </row>
    <row r="1836" spans="6:7">
      <c r="F1836" s="53">
        <v>24</v>
      </c>
      <c r="G1836" s="54" t="s">
        <v>1864</v>
      </c>
    </row>
    <row r="1837" spans="6:7">
      <c r="F1837" s="53">
        <v>24</v>
      </c>
      <c r="G1837" s="54" t="s">
        <v>1865</v>
      </c>
    </row>
    <row r="1838" spans="6:7">
      <c r="F1838" s="53">
        <v>24</v>
      </c>
      <c r="G1838" s="54" t="s">
        <v>1866</v>
      </c>
    </row>
    <row r="1839" spans="6:7">
      <c r="F1839" s="53">
        <v>24</v>
      </c>
      <c r="G1839" s="54" t="s">
        <v>268</v>
      </c>
    </row>
    <row r="1840" spans="6:7">
      <c r="F1840" s="53">
        <v>24</v>
      </c>
      <c r="G1840" s="54" t="s">
        <v>1867</v>
      </c>
    </row>
    <row r="1841" spans="6:7">
      <c r="F1841" s="53">
        <v>24</v>
      </c>
      <c r="G1841" s="54" t="s">
        <v>1868</v>
      </c>
    </row>
    <row r="1842" spans="6:7">
      <c r="F1842" s="53">
        <v>24</v>
      </c>
      <c r="G1842" s="54" t="s">
        <v>1869</v>
      </c>
    </row>
    <row r="1843" spans="6:7">
      <c r="F1843" s="53">
        <v>24</v>
      </c>
      <c r="G1843" s="54" t="s">
        <v>1870</v>
      </c>
    </row>
    <row r="1844" spans="6:7">
      <c r="F1844" s="53">
        <v>24</v>
      </c>
      <c r="G1844" s="54" t="s">
        <v>67</v>
      </c>
    </row>
    <row r="1845" spans="6:7">
      <c r="F1845" s="53">
        <v>24</v>
      </c>
      <c r="G1845" s="54" t="s">
        <v>1871</v>
      </c>
    </row>
    <row r="1846" spans="6:7">
      <c r="F1846" s="53">
        <v>24</v>
      </c>
      <c r="G1846" s="54" t="s">
        <v>1872</v>
      </c>
    </row>
    <row r="1847" spans="6:7">
      <c r="F1847" s="53">
        <v>24</v>
      </c>
      <c r="G1847" s="54" t="s">
        <v>1873</v>
      </c>
    </row>
    <row r="1848" spans="6:7">
      <c r="F1848" s="53">
        <v>24</v>
      </c>
      <c r="G1848" s="54" t="s">
        <v>444</v>
      </c>
    </row>
    <row r="1849" spans="6:7">
      <c r="F1849" s="53">
        <v>24</v>
      </c>
      <c r="G1849" s="54" t="s">
        <v>1874</v>
      </c>
    </row>
    <row r="1850" spans="6:7">
      <c r="F1850" s="53">
        <v>24</v>
      </c>
      <c r="G1850" s="54" t="s">
        <v>1875</v>
      </c>
    </row>
    <row r="1851" spans="6:7">
      <c r="F1851" s="53">
        <v>24</v>
      </c>
      <c r="G1851" s="54" t="s">
        <v>1876</v>
      </c>
    </row>
    <row r="1852" spans="6:7">
      <c r="F1852" s="53">
        <v>24</v>
      </c>
      <c r="G1852" s="54" t="s">
        <v>1877</v>
      </c>
    </row>
    <row r="1853" spans="6:7">
      <c r="F1853" s="53">
        <v>24</v>
      </c>
      <c r="G1853" s="54" t="s">
        <v>1878</v>
      </c>
    </row>
    <row r="1854" spans="6:7">
      <c r="F1854" s="53">
        <v>24</v>
      </c>
      <c r="G1854" s="54" t="s">
        <v>1879</v>
      </c>
    </row>
    <row r="1855" spans="6:7">
      <c r="F1855" s="53">
        <v>24</v>
      </c>
      <c r="G1855" s="54" t="s">
        <v>1880</v>
      </c>
    </row>
    <row r="1856" spans="6:7">
      <c r="F1856" s="53">
        <v>24</v>
      </c>
      <c r="G1856" s="54" t="s">
        <v>1881</v>
      </c>
    </row>
    <row r="1857" spans="6:7">
      <c r="F1857" s="53">
        <v>24</v>
      </c>
      <c r="G1857" s="54" t="s">
        <v>1882</v>
      </c>
    </row>
    <row r="1858" spans="6:7">
      <c r="F1858" s="53">
        <v>24</v>
      </c>
      <c r="G1858" s="54" t="s">
        <v>1883</v>
      </c>
    </row>
    <row r="1859" spans="6:7">
      <c r="F1859" s="53">
        <v>24</v>
      </c>
      <c r="G1859" s="54" t="s">
        <v>1884</v>
      </c>
    </row>
    <row r="1860" spans="6:7">
      <c r="F1860" s="53">
        <v>24</v>
      </c>
      <c r="G1860" s="54" t="s">
        <v>1885</v>
      </c>
    </row>
    <row r="1861" spans="6:7">
      <c r="F1861" s="53">
        <v>24</v>
      </c>
      <c r="G1861" s="54" t="s">
        <v>1886</v>
      </c>
    </row>
    <row r="1862" spans="6:7">
      <c r="F1862" s="53">
        <v>24</v>
      </c>
      <c r="G1862" s="54" t="s">
        <v>1887</v>
      </c>
    </row>
    <row r="1863" spans="6:7">
      <c r="F1863" s="53">
        <v>24</v>
      </c>
      <c r="G1863" s="54" t="s">
        <v>1888</v>
      </c>
    </row>
    <row r="1864" spans="6:7">
      <c r="F1864" s="53">
        <v>24</v>
      </c>
      <c r="G1864" s="54" t="s">
        <v>1889</v>
      </c>
    </row>
    <row r="1865" spans="6:7">
      <c r="F1865" s="53">
        <v>24</v>
      </c>
      <c r="G1865" s="54" t="s">
        <v>1890</v>
      </c>
    </row>
    <row r="1866" spans="6:7">
      <c r="F1866" s="53">
        <v>24</v>
      </c>
      <c r="G1866" s="54" t="s">
        <v>1891</v>
      </c>
    </row>
    <row r="1867" spans="6:7">
      <c r="F1867" s="53">
        <v>24</v>
      </c>
      <c r="G1867" s="54" t="s">
        <v>1892</v>
      </c>
    </row>
    <row r="1868" spans="6:7">
      <c r="F1868" s="53">
        <v>24</v>
      </c>
      <c r="G1868" s="54" t="s">
        <v>1893</v>
      </c>
    </row>
    <row r="1869" spans="6:7">
      <c r="F1869" s="53">
        <v>24</v>
      </c>
      <c r="G1869" s="54" t="s">
        <v>729</v>
      </c>
    </row>
    <row r="1870" spans="6:7">
      <c r="F1870" s="53">
        <v>24</v>
      </c>
      <c r="G1870" s="54" t="s">
        <v>1894</v>
      </c>
    </row>
    <row r="1871" spans="6:7">
      <c r="F1871" s="53">
        <v>24</v>
      </c>
      <c r="G1871" s="54" t="s">
        <v>1895</v>
      </c>
    </row>
    <row r="1872" spans="6:7">
      <c r="F1872" s="53">
        <v>24</v>
      </c>
      <c r="G1872" s="54" t="s">
        <v>181</v>
      </c>
    </row>
    <row r="1873" spans="6:7">
      <c r="F1873" s="53">
        <v>25</v>
      </c>
      <c r="G1873" s="54" t="s">
        <v>1896</v>
      </c>
    </row>
    <row r="1874" spans="6:7">
      <c r="F1874" s="53">
        <v>25</v>
      </c>
      <c r="G1874" s="54" t="s">
        <v>1897</v>
      </c>
    </row>
    <row r="1875" spans="6:7">
      <c r="F1875" s="53">
        <v>25</v>
      </c>
      <c r="G1875" s="54" t="s">
        <v>1898</v>
      </c>
    </row>
    <row r="1876" spans="6:7">
      <c r="F1876" s="53">
        <v>25</v>
      </c>
      <c r="G1876" s="54" t="s">
        <v>1899</v>
      </c>
    </row>
    <row r="1877" spans="6:7">
      <c r="F1877" s="53">
        <v>25</v>
      </c>
      <c r="G1877" s="54" t="s">
        <v>1900</v>
      </c>
    </row>
    <row r="1878" spans="6:7">
      <c r="F1878" s="53">
        <v>25</v>
      </c>
      <c r="G1878" s="54" t="s">
        <v>1901</v>
      </c>
    </row>
    <row r="1879" spans="6:7">
      <c r="F1879" s="53">
        <v>25</v>
      </c>
      <c r="G1879" s="54" t="s">
        <v>1902</v>
      </c>
    </row>
    <row r="1880" spans="6:7">
      <c r="F1880" s="53">
        <v>25</v>
      </c>
      <c r="G1880" s="54" t="s">
        <v>1903</v>
      </c>
    </row>
    <row r="1881" spans="6:7">
      <c r="F1881" s="53">
        <v>25</v>
      </c>
      <c r="G1881" s="54" t="s">
        <v>1904</v>
      </c>
    </row>
    <row r="1882" spans="6:7">
      <c r="F1882" s="53">
        <v>25</v>
      </c>
      <c r="G1882" s="54" t="s">
        <v>1905</v>
      </c>
    </row>
    <row r="1883" spans="6:7">
      <c r="F1883" s="53">
        <v>25</v>
      </c>
      <c r="G1883" s="54" t="s">
        <v>1906</v>
      </c>
    </row>
    <row r="1884" spans="6:7">
      <c r="F1884" s="53">
        <v>25</v>
      </c>
      <c r="G1884" s="54" t="s">
        <v>1907</v>
      </c>
    </row>
    <row r="1885" spans="6:7">
      <c r="F1885" s="53">
        <v>25</v>
      </c>
      <c r="G1885" s="54" t="s">
        <v>1908</v>
      </c>
    </row>
    <row r="1886" spans="6:7">
      <c r="F1886" s="53">
        <v>25</v>
      </c>
      <c r="G1886" s="54" t="s">
        <v>1909</v>
      </c>
    </row>
    <row r="1887" spans="6:7">
      <c r="F1887" s="53">
        <v>25</v>
      </c>
      <c r="G1887" s="54" t="s">
        <v>353</v>
      </c>
    </row>
    <row r="1888" spans="6:7">
      <c r="F1888" s="53">
        <v>25</v>
      </c>
      <c r="G1888" s="54" t="s">
        <v>1910</v>
      </c>
    </row>
    <row r="1889" spans="6:7">
      <c r="F1889" s="53">
        <v>25</v>
      </c>
      <c r="G1889" s="54" t="s">
        <v>1911</v>
      </c>
    </row>
    <row r="1890" spans="6:7">
      <c r="F1890" s="53">
        <v>25</v>
      </c>
      <c r="G1890" s="54" t="s">
        <v>68</v>
      </c>
    </row>
    <row r="1891" spans="6:7">
      <c r="F1891" s="53">
        <v>26</v>
      </c>
      <c r="G1891" s="54" t="s">
        <v>1912</v>
      </c>
    </row>
    <row r="1892" spans="6:7">
      <c r="F1892" s="53">
        <v>26</v>
      </c>
      <c r="G1892" s="54" t="s">
        <v>1913</v>
      </c>
    </row>
    <row r="1893" spans="6:7">
      <c r="F1893" s="53">
        <v>26</v>
      </c>
      <c r="G1893" s="54" t="s">
        <v>1914</v>
      </c>
    </row>
    <row r="1894" spans="6:7">
      <c r="F1894" s="53">
        <v>26</v>
      </c>
      <c r="G1894" s="54" t="s">
        <v>1915</v>
      </c>
    </row>
    <row r="1895" spans="6:7">
      <c r="F1895" s="53">
        <v>26</v>
      </c>
      <c r="G1895" s="54" t="s">
        <v>1916</v>
      </c>
    </row>
    <row r="1896" spans="6:7">
      <c r="F1896" s="53">
        <v>26</v>
      </c>
      <c r="G1896" s="54" t="s">
        <v>1917</v>
      </c>
    </row>
    <row r="1897" spans="6:7">
      <c r="F1897" s="53">
        <v>26</v>
      </c>
      <c r="G1897" s="54" t="s">
        <v>1918</v>
      </c>
    </row>
    <row r="1898" spans="6:7">
      <c r="F1898" s="53">
        <v>26</v>
      </c>
      <c r="G1898" s="54" t="s">
        <v>1919</v>
      </c>
    </row>
    <row r="1899" spans="6:7">
      <c r="F1899" s="53">
        <v>26</v>
      </c>
      <c r="G1899" s="54" t="s">
        <v>1920</v>
      </c>
    </row>
    <row r="1900" spans="6:7">
      <c r="F1900" s="53">
        <v>26</v>
      </c>
      <c r="G1900" s="54" t="s">
        <v>1921</v>
      </c>
    </row>
    <row r="1901" spans="6:7">
      <c r="F1901" s="53">
        <v>26</v>
      </c>
      <c r="G1901" s="54" t="s">
        <v>1922</v>
      </c>
    </row>
    <row r="1902" spans="6:7">
      <c r="F1902" s="53">
        <v>26</v>
      </c>
      <c r="G1902" s="54" t="s">
        <v>1923</v>
      </c>
    </row>
    <row r="1903" spans="6:7">
      <c r="F1903" s="53">
        <v>26</v>
      </c>
      <c r="G1903" s="54" t="s">
        <v>1924</v>
      </c>
    </row>
    <row r="1904" spans="6:7">
      <c r="F1904" s="53">
        <v>26</v>
      </c>
      <c r="G1904" s="54" t="s">
        <v>1925</v>
      </c>
    </row>
    <row r="1905" spans="6:7">
      <c r="F1905" s="53">
        <v>26</v>
      </c>
      <c r="G1905" s="54" t="s">
        <v>1926</v>
      </c>
    </row>
    <row r="1906" spans="6:7">
      <c r="F1906" s="53">
        <v>26</v>
      </c>
      <c r="G1906" s="54" t="s">
        <v>367</v>
      </c>
    </row>
    <row r="1907" spans="6:7">
      <c r="F1907" s="53">
        <v>26</v>
      </c>
      <c r="G1907" s="54" t="s">
        <v>1927</v>
      </c>
    </row>
    <row r="1908" spans="6:7">
      <c r="F1908" s="53">
        <v>26</v>
      </c>
      <c r="G1908" s="54" t="s">
        <v>1928</v>
      </c>
    </row>
    <row r="1909" spans="6:7">
      <c r="F1909" s="53">
        <v>26</v>
      </c>
      <c r="G1909" s="54" t="s">
        <v>1929</v>
      </c>
    </row>
    <row r="1910" spans="6:7">
      <c r="F1910" s="53">
        <v>26</v>
      </c>
      <c r="G1910" s="54" t="s">
        <v>1930</v>
      </c>
    </row>
    <row r="1911" spans="6:7">
      <c r="F1911" s="53">
        <v>26</v>
      </c>
      <c r="G1911" s="54" t="s">
        <v>1931</v>
      </c>
    </row>
    <row r="1912" spans="6:7">
      <c r="F1912" s="53">
        <v>26</v>
      </c>
      <c r="G1912" s="54" t="s">
        <v>1932</v>
      </c>
    </row>
    <row r="1913" spans="6:7">
      <c r="F1913" s="53">
        <v>26</v>
      </c>
      <c r="G1913" s="54" t="s">
        <v>1933</v>
      </c>
    </row>
    <row r="1914" spans="6:7">
      <c r="F1914" s="53">
        <v>26</v>
      </c>
      <c r="G1914" s="54" t="s">
        <v>1934</v>
      </c>
    </row>
    <row r="1915" spans="6:7">
      <c r="F1915" s="53">
        <v>26</v>
      </c>
      <c r="G1915" s="54" t="s">
        <v>1935</v>
      </c>
    </row>
    <row r="1916" spans="6:7">
      <c r="F1916" s="53">
        <v>26</v>
      </c>
      <c r="G1916" s="54" t="s">
        <v>1936</v>
      </c>
    </row>
    <row r="1917" spans="6:7">
      <c r="F1917" s="53">
        <v>26</v>
      </c>
      <c r="G1917" s="54" t="s">
        <v>1937</v>
      </c>
    </row>
    <row r="1918" spans="6:7">
      <c r="F1918" s="53">
        <v>26</v>
      </c>
      <c r="G1918" s="54" t="s">
        <v>1938</v>
      </c>
    </row>
    <row r="1919" spans="6:7">
      <c r="F1919" s="53">
        <v>26</v>
      </c>
      <c r="G1919" s="54" t="s">
        <v>1939</v>
      </c>
    </row>
    <row r="1920" spans="6:7">
      <c r="F1920" s="53">
        <v>26</v>
      </c>
      <c r="G1920" s="54" t="s">
        <v>1940</v>
      </c>
    </row>
    <row r="1921" spans="6:7">
      <c r="F1921" s="53">
        <v>26</v>
      </c>
      <c r="G1921" s="54" t="s">
        <v>1941</v>
      </c>
    </row>
    <row r="1922" spans="6:7">
      <c r="F1922" s="53">
        <v>26</v>
      </c>
      <c r="G1922" s="54" t="s">
        <v>1942</v>
      </c>
    </row>
    <row r="1923" spans="6:7">
      <c r="F1923" s="53">
        <v>26</v>
      </c>
      <c r="G1923" s="54" t="s">
        <v>1943</v>
      </c>
    </row>
    <row r="1924" spans="6:7">
      <c r="F1924" s="53">
        <v>26</v>
      </c>
      <c r="G1924" s="54" t="s">
        <v>1944</v>
      </c>
    </row>
    <row r="1925" spans="6:7">
      <c r="F1925" s="53">
        <v>26</v>
      </c>
      <c r="G1925" s="54" t="s">
        <v>1945</v>
      </c>
    </row>
    <row r="1926" spans="6:7">
      <c r="F1926" s="53">
        <v>26</v>
      </c>
      <c r="G1926" s="54" t="s">
        <v>1946</v>
      </c>
    </row>
    <row r="1927" spans="6:7">
      <c r="F1927" s="53">
        <v>26</v>
      </c>
      <c r="G1927" s="54" t="s">
        <v>1947</v>
      </c>
    </row>
    <row r="1928" spans="6:7">
      <c r="F1928" s="53">
        <v>26</v>
      </c>
      <c r="G1928" s="54" t="s">
        <v>672</v>
      </c>
    </row>
    <row r="1929" spans="6:7">
      <c r="F1929" s="53">
        <v>26</v>
      </c>
      <c r="G1929" s="54" t="s">
        <v>250</v>
      </c>
    </row>
    <row r="1930" spans="6:7">
      <c r="F1930" s="53">
        <v>26</v>
      </c>
      <c r="G1930" s="54" t="s">
        <v>1866</v>
      </c>
    </row>
    <row r="1931" spans="6:7">
      <c r="F1931" s="53">
        <v>26</v>
      </c>
      <c r="G1931" s="54" t="s">
        <v>1948</v>
      </c>
    </row>
    <row r="1932" spans="6:7">
      <c r="F1932" s="53">
        <v>26</v>
      </c>
      <c r="G1932" s="54" t="s">
        <v>1949</v>
      </c>
    </row>
    <row r="1933" spans="6:7">
      <c r="F1933" s="53">
        <v>26</v>
      </c>
      <c r="G1933" s="54" t="s">
        <v>1950</v>
      </c>
    </row>
    <row r="1934" spans="6:7">
      <c r="F1934" s="53">
        <v>26</v>
      </c>
      <c r="G1934" s="54" t="s">
        <v>1951</v>
      </c>
    </row>
    <row r="1935" spans="6:7">
      <c r="F1935" s="53">
        <v>26</v>
      </c>
      <c r="G1935" s="54" t="s">
        <v>1952</v>
      </c>
    </row>
    <row r="1936" spans="6:7">
      <c r="F1936" s="53">
        <v>26</v>
      </c>
      <c r="G1936" s="54" t="s">
        <v>1953</v>
      </c>
    </row>
    <row r="1937" spans="6:7">
      <c r="F1937" s="53">
        <v>26</v>
      </c>
      <c r="G1937" s="54" t="s">
        <v>1954</v>
      </c>
    </row>
    <row r="1938" spans="6:7">
      <c r="F1938" s="53">
        <v>26</v>
      </c>
      <c r="G1938" s="54" t="s">
        <v>1955</v>
      </c>
    </row>
    <row r="1939" spans="6:7">
      <c r="F1939" s="53">
        <v>26</v>
      </c>
      <c r="G1939" s="54" t="s">
        <v>1956</v>
      </c>
    </row>
    <row r="1940" spans="6:7">
      <c r="F1940" s="53">
        <v>26</v>
      </c>
      <c r="G1940" s="54" t="s">
        <v>1957</v>
      </c>
    </row>
    <row r="1941" spans="6:7">
      <c r="F1941" s="53">
        <v>26</v>
      </c>
      <c r="G1941" s="54" t="s">
        <v>1958</v>
      </c>
    </row>
    <row r="1942" spans="6:7">
      <c r="F1942" s="53">
        <v>26</v>
      </c>
      <c r="G1942" s="54" t="s">
        <v>268</v>
      </c>
    </row>
    <row r="1943" spans="6:7">
      <c r="F1943" s="53">
        <v>26</v>
      </c>
      <c r="G1943" s="54" t="s">
        <v>353</v>
      </c>
    </row>
    <row r="1944" spans="6:7">
      <c r="F1944" s="53">
        <v>26</v>
      </c>
      <c r="G1944" s="54" t="s">
        <v>1959</v>
      </c>
    </row>
    <row r="1945" spans="6:7">
      <c r="F1945" s="53">
        <v>26</v>
      </c>
      <c r="G1945" s="54" t="s">
        <v>1960</v>
      </c>
    </row>
    <row r="1946" spans="6:7">
      <c r="F1946" s="53">
        <v>26</v>
      </c>
      <c r="G1946" s="54" t="s">
        <v>1961</v>
      </c>
    </row>
    <row r="1947" spans="6:7">
      <c r="F1947" s="53">
        <v>26</v>
      </c>
      <c r="G1947" s="54" t="s">
        <v>1962</v>
      </c>
    </row>
    <row r="1948" spans="6:7">
      <c r="F1948" s="53">
        <v>26</v>
      </c>
      <c r="G1948" s="54" t="s">
        <v>1963</v>
      </c>
    </row>
    <row r="1949" spans="6:7">
      <c r="F1949" s="53">
        <v>26</v>
      </c>
      <c r="G1949" s="54" t="s">
        <v>1964</v>
      </c>
    </row>
    <row r="1950" spans="6:7">
      <c r="F1950" s="53">
        <v>26</v>
      </c>
      <c r="G1950" s="54" t="s">
        <v>1965</v>
      </c>
    </row>
    <row r="1951" spans="6:7">
      <c r="F1951" s="53">
        <v>26</v>
      </c>
      <c r="G1951" s="54" t="s">
        <v>1403</v>
      </c>
    </row>
    <row r="1952" spans="6:7">
      <c r="F1952" s="53">
        <v>26</v>
      </c>
      <c r="G1952" s="54" t="s">
        <v>1966</v>
      </c>
    </row>
    <row r="1953" spans="6:7">
      <c r="F1953" s="53">
        <v>26</v>
      </c>
      <c r="G1953" s="54" t="s">
        <v>1967</v>
      </c>
    </row>
    <row r="1954" spans="6:7">
      <c r="F1954" s="53">
        <v>26</v>
      </c>
      <c r="G1954" s="54" t="s">
        <v>1968</v>
      </c>
    </row>
    <row r="1955" spans="6:7">
      <c r="F1955" s="53">
        <v>26</v>
      </c>
      <c r="G1955" s="54" t="s">
        <v>1969</v>
      </c>
    </row>
    <row r="1956" spans="6:7">
      <c r="F1956" s="53">
        <v>26</v>
      </c>
      <c r="G1956" s="54" t="s">
        <v>1970</v>
      </c>
    </row>
    <row r="1957" spans="6:7">
      <c r="F1957" s="53">
        <v>26</v>
      </c>
      <c r="G1957" s="54" t="s">
        <v>1971</v>
      </c>
    </row>
    <row r="1958" spans="6:7">
      <c r="F1958" s="53">
        <v>26</v>
      </c>
      <c r="G1958" s="54" t="s">
        <v>1972</v>
      </c>
    </row>
    <row r="1959" spans="6:7">
      <c r="F1959" s="53">
        <v>26</v>
      </c>
      <c r="G1959" s="54" t="s">
        <v>1973</v>
      </c>
    </row>
    <row r="1960" spans="6:7">
      <c r="F1960" s="53">
        <v>26</v>
      </c>
      <c r="G1960" s="54" t="s">
        <v>729</v>
      </c>
    </row>
    <row r="1961" spans="6:7">
      <c r="F1961" s="53">
        <v>26</v>
      </c>
      <c r="G1961" s="54" t="s">
        <v>1974</v>
      </c>
    </row>
    <row r="1962" spans="6:7">
      <c r="F1962" s="53">
        <v>26</v>
      </c>
      <c r="G1962" s="54" t="s">
        <v>1975</v>
      </c>
    </row>
    <row r="1963" spans="6:7">
      <c r="F1963" s="53">
        <v>27</v>
      </c>
      <c r="G1963" s="54" t="s">
        <v>1976</v>
      </c>
    </row>
    <row r="1964" spans="6:7">
      <c r="F1964" s="53">
        <v>27</v>
      </c>
      <c r="G1964" s="54" t="s">
        <v>1850</v>
      </c>
    </row>
    <row r="1965" spans="6:7">
      <c r="F1965" s="53">
        <v>27</v>
      </c>
      <c r="G1965" s="54" t="s">
        <v>1977</v>
      </c>
    </row>
    <row r="1966" spans="6:7">
      <c r="F1966" s="53">
        <v>27</v>
      </c>
      <c r="G1966" s="54" t="s">
        <v>1978</v>
      </c>
    </row>
    <row r="1967" spans="6:7">
      <c r="F1967" s="53">
        <v>27</v>
      </c>
      <c r="G1967" s="54" t="s">
        <v>1979</v>
      </c>
    </row>
    <row r="1968" spans="6:7">
      <c r="F1968" s="53">
        <v>27</v>
      </c>
      <c r="G1968" s="54" t="s">
        <v>1980</v>
      </c>
    </row>
    <row r="1969" spans="6:7">
      <c r="F1969" s="53">
        <v>27</v>
      </c>
      <c r="G1969" s="54" t="s">
        <v>557</v>
      </c>
    </row>
    <row r="1970" spans="6:7">
      <c r="F1970" s="53">
        <v>27</v>
      </c>
      <c r="G1970" s="54" t="s">
        <v>1981</v>
      </c>
    </row>
    <row r="1971" spans="6:7">
      <c r="F1971" s="53">
        <v>27</v>
      </c>
      <c r="G1971" s="54" t="s">
        <v>1982</v>
      </c>
    </row>
    <row r="1972" spans="6:7">
      <c r="F1972" s="53">
        <v>27</v>
      </c>
      <c r="G1972" s="54" t="s">
        <v>1983</v>
      </c>
    </row>
    <row r="1973" spans="6:7">
      <c r="F1973" s="53">
        <v>27</v>
      </c>
      <c r="G1973" s="54" t="s">
        <v>1984</v>
      </c>
    </row>
    <row r="1974" spans="6:7">
      <c r="F1974" s="53">
        <v>27</v>
      </c>
      <c r="G1974" s="54" t="s">
        <v>1985</v>
      </c>
    </row>
    <row r="1975" spans="6:7">
      <c r="F1975" s="53">
        <v>27</v>
      </c>
      <c r="G1975" s="54" t="s">
        <v>1986</v>
      </c>
    </row>
    <row r="1976" spans="6:7">
      <c r="F1976" s="53">
        <v>27</v>
      </c>
      <c r="G1976" s="54" t="s">
        <v>1987</v>
      </c>
    </row>
    <row r="1977" spans="6:7">
      <c r="F1977" s="53">
        <v>27</v>
      </c>
      <c r="G1977" s="54" t="s">
        <v>1988</v>
      </c>
    </row>
    <row r="1978" spans="6:7">
      <c r="F1978" s="53">
        <v>27</v>
      </c>
      <c r="G1978" s="54" t="s">
        <v>1989</v>
      </c>
    </row>
    <row r="1979" spans="6:7">
      <c r="F1979" s="53">
        <v>27</v>
      </c>
      <c r="G1979" s="54" t="s">
        <v>1990</v>
      </c>
    </row>
    <row r="1980" spans="6:7">
      <c r="F1980" s="53">
        <v>28</v>
      </c>
      <c r="G1980" s="54" t="s">
        <v>146</v>
      </c>
    </row>
    <row r="1981" spans="6:7">
      <c r="F1981" s="53">
        <v>28</v>
      </c>
      <c r="G1981" s="54" t="s">
        <v>194</v>
      </c>
    </row>
    <row r="1982" spans="6:7">
      <c r="F1982" s="53">
        <v>28</v>
      </c>
      <c r="G1982" s="54" t="s">
        <v>1991</v>
      </c>
    </row>
    <row r="1983" spans="6:7">
      <c r="F1983" s="53">
        <v>28</v>
      </c>
      <c r="G1983" s="54" t="s">
        <v>1992</v>
      </c>
    </row>
    <row r="1984" spans="6:7">
      <c r="F1984" s="53">
        <v>28</v>
      </c>
      <c r="G1984" s="54" t="s">
        <v>1993</v>
      </c>
    </row>
    <row r="1985" spans="6:7">
      <c r="F1985" s="53">
        <v>28</v>
      </c>
      <c r="G1985" s="54" t="s">
        <v>1013</v>
      </c>
    </row>
    <row r="1986" spans="6:7">
      <c r="F1986" s="53">
        <v>28</v>
      </c>
      <c r="G1986" s="54" t="s">
        <v>316</v>
      </c>
    </row>
    <row r="1987" spans="6:7">
      <c r="F1987" s="53">
        <v>28</v>
      </c>
      <c r="G1987" s="54" t="s">
        <v>1994</v>
      </c>
    </row>
    <row r="1988" spans="6:7">
      <c r="F1988" s="53">
        <v>28</v>
      </c>
      <c r="G1988" s="54" t="s">
        <v>1995</v>
      </c>
    </row>
    <row r="1989" spans="6:7">
      <c r="F1989" s="53">
        <v>28</v>
      </c>
      <c r="G1989" s="54" t="s">
        <v>1996</v>
      </c>
    </row>
    <row r="1990" spans="6:7">
      <c r="F1990" s="53">
        <v>28</v>
      </c>
      <c r="G1990" s="54" t="s">
        <v>1997</v>
      </c>
    </row>
    <row r="1991" spans="6:7">
      <c r="F1991" s="53">
        <v>28</v>
      </c>
      <c r="G1991" s="54" t="s">
        <v>327</v>
      </c>
    </row>
    <row r="1992" spans="6:7">
      <c r="F1992" s="53">
        <v>28</v>
      </c>
      <c r="G1992" s="54" t="s">
        <v>1998</v>
      </c>
    </row>
    <row r="1993" spans="6:7">
      <c r="F1993" s="53">
        <v>28</v>
      </c>
      <c r="G1993" s="54" t="s">
        <v>1999</v>
      </c>
    </row>
    <row r="1994" spans="6:7">
      <c r="F1994" s="53">
        <v>28</v>
      </c>
      <c r="G1994" s="54" t="s">
        <v>55</v>
      </c>
    </row>
    <row r="1995" spans="6:7">
      <c r="F1995" s="53">
        <v>28</v>
      </c>
      <c r="G1995" s="54" t="s">
        <v>2000</v>
      </c>
    </row>
    <row r="1996" spans="6:7">
      <c r="F1996" s="53">
        <v>28</v>
      </c>
      <c r="G1996" s="54" t="s">
        <v>157</v>
      </c>
    </row>
    <row r="1997" spans="6:7">
      <c r="F1997" s="53">
        <v>28</v>
      </c>
      <c r="G1997" s="54" t="s">
        <v>2001</v>
      </c>
    </row>
    <row r="1998" spans="6:7">
      <c r="F1998" s="53">
        <v>28</v>
      </c>
      <c r="G1998" s="54" t="s">
        <v>158</v>
      </c>
    </row>
    <row r="1999" spans="6:7">
      <c r="F1999" s="53">
        <v>28</v>
      </c>
      <c r="G1999" s="54" t="s">
        <v>2002</v>
      </c>
    </row>
    <row r="2000" spans="6:7">
      <c r="F2000" s="53">
        <v>28</v>
      </c>
      <c r="G2000" s="54" t="s">
        <v>2003</v>
      </c>
    </row>
    <row r="2001" spans="6:7">
      <c r="F2001" s="53">
        <v>28</v>
      </c>
      <c r="G2001" s="54" t="s">
        <v>161</v>
      </c>
    </row>
    <row r="2002" spans="6:7">
      <c r="F2002" s="53">
        <v>28</v>
      </c>
      <c r="G2002" s="54" t="s">
        <v>2004</v>
      </c>
    </row>
    <row r="2003" spans="6:7">
      <c r="F2003" s="53">
        <v>28</v>
      </c>
      <c r="G2003" s="54" t="s">
        <v>2005</v>
      </c>
    </row>
    <row r="2004" spans="6:7">
      <c r="F2004" s="53">
        <v>28</v>
      </c>
      <c r="G2004" s="54" t="s">
        <v>2006</v>
      </c>
    </row>
    <row r="2005" spans="6:7">
      <c r="F2005" s="53">
        <v>28</v>
      </c>
      <c r="G2005" s="54" t="s">
        <v>2007</v>
      </c>
    </row>
    <row r="2006" spans="6:7">
      <c r="F2006" s="53">
        <v>28</v>
      </c>
      <c r="G2006" s="54" t="s">
        <v>2008</v>
      </c>
    </row>
    <row r="2007" spans="6:7">
      <c r="F2007" s="53">
        <v>28</v>
      </c>
      <c r="G2007" s="54" t="s">
        <v>2009</v>
      </c>
    </row>
    <row r="2008" spans="6:7">
      <c r="F2008" s="53">
        <v>28</v>
      </c>
      <c r="G2008" s="54" t="s">
        <v>166</v>
      </c>
    </row>
    <row r="2009" spans="6:7">
      <c r="F2009" s="53">
        <v>28</v>
      </c>
      <c r="G2009" s="54" t="s">
        <v>2010</v>
      </c>
    </row>
    <row r="2010" spans="6:7">
      <c r="F2010" s="53">
        <v>28</v>
      </c>
      <c r="G2010" s="54" t="s">
        <v>2011</v>
      </c>
    </row>
    <row r="2011" spans="6:7">
      <c r="F2011" s="53">
        <v>28</v>
      </c>
      <c r="G2011" s="54" t="s">
        <v>2012</v>
      </c>
    </row>
    <row r="2012" spans="6:7">
      <c r="F2012" s="53">
        <v>28</v>
      </c>
      <c r="G2012" s="54" t="s">
        <v>2013</v>
      </c>
    </row>
    <row r="2013" spans="6:7">
      <c r="F2013" s="53">
        <v>28</v>
      </c>
      <c r="G2013" s="54" t="s">
        <v>2014</v>
      </c>
    </row>
    <row r="2014" spans="6:7">
      <c r="F2014" s="53">
        <v>28</v>
      </c>
      <c r="G2014" s="54" t="s">
        <v>274</v>
      </c>
    </row>
    <row r="2015" spans="6:7">
      <c r="F2015" s="53">
        <v>28</v>
      </c>
      <c r="G2015" s="54" t="s">
        <v>1338</v>
      </c>
    </row>
    <row r="2016" spans="6:7">
      <c r="F2016" s="53">
        <v>28</v>
      </c>
      <c r="G2016" s="54" t="s">
        <v>2015</v>
      </c>
    </row>
    <row r="2017" spans="6:7">
      <c r="F2017" s="53">
        <v>28</v>
      </c>
      <c r="G2017" s="54" t="s">
        <v>2016</v>
      </c>
    </row>
    <row r="2018" spans="6:7">
      <c r="F2018" s="53">
        <v>28</v>
      </c>
      <c r="G2018" s="54" t="s">
        <v>2017</v>
      </c>
    </row>
    <row r="2019" spans="6:7">
      <c r="F2019" s="53">
        <v>28</v>
      </c>
      <c r="G2019" s="54" t="s">
        <v>2018</v>
      </c>
    </row>
    <row r="2020" spans="6:7">
      <c r="F2020" s="53">
        <v>28</v>
      </c>
      <c r="G2020" s="54" t="s">
        <v>453</v>
      </c>
    </row>
    <row r="2021" spans="6:7">
      <c r="F2021" s="53">
        <v>28</v>
      </c>
      <c r="G2021" s="54" t="s">
        <v>454</v>
      </c>
    </row>
    <row r="2022" spans="6:7">
      <c r="F2022" s="53">
        <v>28</v>
      </c>
      <c r="G2022" s="54" t="s">
        <v>2019</v>
      </c>
    </row>
    <row r="2023" spans="6:7">
      <c r="F2023" s="53">
        <v>29</v>
      </c>
      <c r="G2023" s="54" t="s">
        <v>2020</v>
      </c>
    </row>
    <row r="2024" spans="6:7">
      <c r="F2024" s="53">
        <v>29</v>
      </c>
      <c r="G2024" s="54" t="s">
        <v>2021</v>
      </c>
    </row>
    <row r="2025" spans="6:7">
      <c r="F2025" s="53">
        <v>29</v>
      </c>
      <c r="G2025" s="54" t="s">
        <v>2022</v>
      </c>
    </row>
    <row r="2026" spans="6:7">
      <c r="F2026" s="53">
        <v>29</v>
      </c>
      <c r="G2026" s="54" t="s">
        <v>2023</v>
      </c>
    </row>
    <row r="2027" spans="6:7">
      <c r="F2027" s="53">
        <v>29</v>
      </c>
      <c r="G2027" s="54" t="s">
        <v>2024</v>
      </c>
    </row>
    <row r="2028" spans="6:7">
      <c r="F2028" s="53">
        <v>29</v>
      </c>
      <c r="G2028" s="54" t="s">
        <v>2025</v>
      </c>
    </row>
    <row r="2029" spans="6:7">
      <c r="F2029" s="53">
        <v>29</v>
      </c>
      <c r="G2029" s="54" t="s">
        <v>367</v>
      </c>
    </row>
    <row r="2030" spans="6:7">
      <c r="F2030" s="53">
        <v>29</v>
      </c>
      <c r="G2030" s="54" t="s">
        <v>2026</v>
      </c>
    </row>
    <row r="2031" spans="6:7">
      <c r="F2031" s="53">
        <v>29</v>
      </c>
      <c r="G2031" s="54" t="s">
        <v>2027</v>
      </c>
    </row>
    <row r="2032" spans="6:7">
      <c r="F2032" s="53">
        <v>29</v>
      </c>
      <c r="G2032" s="54" t="s">
        <v>2028</v>
      </c>
    </row>
    <row r="2033" spans="6:7">
      <c r="F2033" s="53">
        <v>29</v>
      </c>
      <c r="G2033" s="54" t="s">
        <v>2029</v>
      </c>
    </row>
    <row r="2034" spans="6:7">
      <c r="F2034" s="53">
        <v>29</v>
      </c>
      <c r="G2034" s="54" t="s">
        <v>2030</v>
      </c>
    </row>
    <row r="2035" spans="6:7">
      <c r="F2035" s="53">
        <v>29</v>
      </c>
      <c r="G2035" s="54" t="s">
        <v>2031</v>
      </c>
    </row>
    <row r="2036" spans="6:7">
      <c r="F2036" s="53">
        <v>29</v>
      </c>
      <c r="G2036" s="54" t="s">
        <v>557</v>
      </c>
    </row>
    <row r="2037" spans="6:7">
      <c r="F2037" s="53">
        <v>29</v>
      </c>
      <c r="G2037" s="54" t="s">
        <v>2032</v>
      </c>
    </row>
    <row r="2038" spans="6:7">
      <c r="F2038" s="53">
        <v>29</v>
      </c>
      <c r="G2038" s="54" t="s">
        <v>2033</v>
      </c>
    </row>
    <row r="2039" spans="6:7">
      <c r="F2039" s="53">
        <v>29</v>
      </c>
      <c r="G2039" s="54" t="s">
        <v>2034</v>
      </c>
    </row>
    <row r="2040" spans="6:7">
      <c r="F2040" s="53">
        <v>29</v>
      </c>
      <c r="G2040" s="54" t="s">
        <v>2035</v>
      </c>
    </row>
    <row r="2041" spans="6:7">
      <c r="F2041" s="53">
        <v>29</v>
      </c>
      <c r="G2041" s="54" t="s">
        <v>2036</v>
      </c>
    </row>
    <row r="2042" spans="6:7">
      <c r="F2042" s="53">
        <v>29</v>
      </c>
      <c r="G2042" s="54" t="s">
        <v>2037</v>
      </c>
    </row>
    <row r="2043" spans="6:7">
      <c r="F2043" s="53">
        <v>29</v>
      </c>
      <c r="G2043" s="54" t="s">
        <v>904</v>
      </c>
    </row>
    <row r="2044" spans="6:7">
      <c r="F2044" s="53">
        <v>29</v>
      </c>
      <c r="G2044" s="54" t="s">
        <v>2038</v>
      </c>
    </row>
    <row r="2045" spans="6:7">
      <c r="F2045" s="53">
        <v>29</v>
      </c>
      <c r="G2045" s="54" t="s">
        <v>2039</v>
      </c>
    </row>
    <row r="2046" spans="6:7">
      <c r="F2046" s="53">
        <v>29</v>
      </c>
      <c r="G2046" s="54" t="s">
        <v>2040</v>
      </c>
    </row>
    <row r="2047" spans="6:7">
      <c r="F2047" s="53">
        <v>29</v>
      </c>
      <c r="G2047" s="54" t="s">
        <v>2041</v>
      </c>
    </row>
    <row r="2048" spans="6:7">
      <c r="F2048" s="53">
        <v>29</v>
      </c>
      <c r="G2048" s="54" t="s">
        <v>2042</v>
      </c>
    </row>
    <row r="2049" spans="6:7">
      <c r="F2049" s="53">
        <v>29</v>
      </c>
      <c r="G2049" s="54" t="s">
        <v>2043</v>
      </c>
    </row>
    <row r="2050" spans="6:7">
      <c r="F2050" s="53">
        <v>29</v>
      </c>
      <c r="G2050" s="54" t="s">
        <v>2044</v>
      </c>
    </row>
    <row r="2051" spans="6:7">
      <c r="F2051" s="53">
        <v>29</v>
      </c>
      <c r="G2051" s="54" t="s">
        <v>2045</v>
      </c>
    </row>
    <row r="2052" spans="6:7">
      <c r="F2052" s="53">
        <v>29</v>
      </c>
      <c r="G2052" s="54" t="s">
        <v>2046</v>
      </c>
    </row>
    <row r="2053" spans="6:7">
      <c r="F2053" s="53">
        <v>29</v>
      </c>
      <c r="G2053" s="54" t="s">
        <v>2047</v>
      </c>
    </row>
    <row r="2054" spans="6:7">
      <c r="F2054" s="53">
        <v>29</v>
      </c>
      <c r="G2054" s="54" t="s">
        <v>2048</v>
      </c>
    </row>
    <row r="2055" spans="6:7">
      <c r="F2055" s="53">
        <v>29</v>
      </c>
      <c r="G2055" s="54" t="s">
        <v>2049</v>
      </c>
    </row>
    <row r="2056" spans="6:7">
      <c r="F2056" s="53">
        <v>29</v>
      </c>
      <c r="G2056" s="54" t="s">
        <v>2050</v>
      </c>
    </row>
    <row r="2057" spans="6:7">
      <c r="F2057" s="53">
        <v>29</v>
      </c>
      <c r="G2057" s="54" t="s">
        <v>2051</v>
      </c>
    </row>
    <row r="2058" spans="6:7">
      <c r="F2058" s="53">
        <v>29</v>
      </c>
      <c r="G2058" s="54" t="s">
        <v>2052</v>
      </c>
    </row>
    <row r="2059" spans="6:7">
      <c r="F2059" s="53">
        <v>29</v>
      </c>
      <c r="G2059" s="54" t="s">
        <v>2053</v>
      </c>
    </row>
    <row r="2060" spans="6:7">
      <c r="F2060" s="53">
        <v>29</v>
      </c>
      <c r="G2060" s="54" t="s">
        <v>2054</v>
      </c>
    </row>
    <row r="2061" spans="6:7">
      <c r="F2061" s="53">
        <v>29</v>
      </c>
      <c r="G2061" s="54" t="s">
        <v>2055</v>
      </c>
    </row>
    <row r="2062" spans="6:7">
      <c r="F2062" s="53">
        <v>29</v>
      </c>
      <c r="G2062" s="54" t="s">
        <v>2056</v>
      </c>
    </row>
    <row r="2063" spans="6:7">
      <c r="F2063" s="53">
        <v>29</v>
      </c>
      <c r="G2063" s="54" t="s">
        <v>2057</v>
      </c>
    </row>
    <row r="2064" spans="6:7">
      <c r="F2064" s="53">
        <v>29</v>
      </c>
      <c r="G2064" s="54" t="s">
        <v>2058</v>
      </c>
    </row>
    <row r="2065" spans="6:7">
      <c r="F2065" s="53">
        <v>29</v>
      </c>
      <c r="G2065" s="54" t="s">
        <v>823</v>
      </c>
    </row>
    <row r="2066" spans="6:7">
      <c r="F2066" s="53">
        <v>29</v>
      </c>
      <c r="G2066" s="54" t="s">
        <v>2059</v>
      </c>
    </row>
    <row r="2067" spans="6:7">
      <c r="F2067" s="53">
        <v>29</v>
      </c>
      <c r="G2067" s="54" t="s">
        <v>2060</v>
      </c>
    </row>
    <row r="2068" spans="6:7">
      <c r="F2068" s="53">
        <v>29</v>
      </c>
      <c r="G2068" s="54" t="s">
        <v>2061</v>
      </c>
    </row>
    <row r="2069" spans="6:7">
      <c r="F2069" s="53">
        <v>29</v>
      </c>
      <c r="G2069" s="54" t="s">
        <v>2062</v>
      </c>
    </row>
    <row r="2070" spans="6:7">
      <c r="F2070" s="53">
        <v>29</v>
      </c>
      <c r="G2070" s="54" t="s">
        <v>2063</v>
      </c>
    </row>
    <row r="2071" spans="6:7">
      <c r="F2071" s="53">
        <v>29</v>
      </c>
      <c r="G2071" s="54" t="s">
        <v>2064</v>
      </c>
    </row>
    <row r="2072" spans="6:7">
      <c r="F2072" s="53">
        <v>29</v>
      </c>
      <c r="G2072" s="54" t="s">
        <v>72</v>
      </c>
    </row>
    <row r="2073" spans="6:7">
      <c r="F2073" s="53">
        <v>29</v>
      </c>
      <c r="G2073" s="54" t="s">
        <v>1794</v>
      </c>
    </row>
    <row r="2074" spans="6:7">
      <c r="F2074" s="53">
        <v>29</v>
      </c>
      <c r="G2074" s="54" t="s">
        <v>2065</v>
      </c>
    </row>
    <row r="2075" spans="6:7">
      <c r="F2075" s="53">
        <v>29</v>
      </c>
      <c r="G2075" s="54" t="s">
        <v>2066</v>
      </c>
    </row>
    <row r="2076" spans="6:7">
      <c r="F2076" s="53">
        <v>29</v>
      </c>
      <c r="G2076" s="54" t="s">
        <v>2067</v>
      </c>
    </row>
    <row r="2077" spans="6:7">
      <c r="F2077" s="53">
        <v>29</v>
      </c>
      <c r="G2077" s="54" t="s">
        <v>2068</v>
      </c>
    </row>
    <row r="2078" spans="6:7">
      <c r="F2078" s="53">
        <v>29</v>
      </c>
      <c r="G2078" s="54" t="s">
        <v>2069</v>
      </c>
    </row>
    <row r="2079" spans="6:7">
      <c r="F2079" s="53">
        <v>29</v>
      </c>
      <c r="G2079" s="54" t="s">
        <v>2070</v>
      </c>
    </row>
    <row r="2080" spans="6:7">
      <c r="F2080" s="53">
        <v>29</v>
      </c>
      <c r="G2080" s="54" t="s">
        <v>2071</v>
      </c>
    </row>
    <row r="2081" spans="6:7">
      <c r="F2081" s="53">
        <v>29</v>
      </c>
      <c r="G2081" s="54" t="s">
        <v>2072</v>
      </c>
    </row>
    <row r="2082" spans="6:7">
      <c r="F2082" s="53">
        <v>29</v>
      </c>
      <c r="G2082" s="54" t="s">
        <v>2073</v>
      </c>
    </row>
    <row r="2083" spans="6:7">
      <c r="F2083" s="53">
        <v>30</v>
      </c>
      <c r="G2083" s="54" t="s">
        <v>1619</v>
      </c>
    </row>
    <row r="2084" spans="6:7">
      <c r="F2084" s="53">
        <v>30</v>
      </c>
      <c r="G2084" s="54" t="s">
        <v>537</v>
      </c>
    </row>
    <row r="2085" spans="6:7">
      <c r="F2085" s="53">
        <v>30</v>
      </c>
      <c r="G2085" s="54" t="s">
        <v>2074</v>
      </c>
    </row>
    <row r="2086" spans="6:7">
      <c r="F2086" s="53">
        <v>30</v>
      </c>
      <c r="G2086" s="54" t="s">
        <v>539</v>
      </c>
    </row>
    <row r="2087" spans="6:7">
      <c r="F2087" s="53">
        <v>30</v>
      </c>
      <c r="G2087" s="54" t="s">
        <v>2075</v>
      </c>
    </row>
    <row r="2088" spans="6:7">
      <c r="F2088" s="53">
        <v>30</v>
      </c>
      <c r="G2088" s="54" t="s">
        <v>2076</v>
      </c>
    </row>
    <row r="2089" spans="6:7">
      <c r="F2089" s="53">
        <v>30</v>
      </c>
      <c r="G2089" s="54" t="s">
        <v>2077</v>
      </c>
    </row>
    <row r="2090" spans="6:7">
      <c r="F2090" s="53">
        <v>30</v>
      </c>
      <c r="G2090" s="54" t="s">
        <v>2078</v>
      </c>
    </row>
    <row r="2091" spans="6:7">
      <c r="F2091" s="53">
        <v>30</v>
      </c>
      <c r="G2091" s="54" t="s">
        <v>2079</v>
      </c>
    </row>
    <row r="2092" spans="6:7">
      <c r="F2092" s="53">
        <v>30</v>
      </c>
      <c r="G2092" s="54" t="s">
        <v>2080</v>
      </c>
    </row>
    <row r="2093" spans="6:7">
      <c r="F2093" s="53">
        <v>30</v>
      </c>
      <c r="G2093" s="54" t="s">
        <v>2081</v>
      </c>
    </row>
    <row r="2094" spans="6:7">
      <c r="F2094" s="53">
        <v>30</v>
      </c>
      <c r="G2094" s="54" t="s">
        <v>2082</v>
      </c>
    </row>
    <row r="2095" spans="6:7">
      <c r="F2095" s="53">
        <v>30</v>
      </c>
      <c r="G2095" s="54" t="s">
        <v>2083</v>
      </c>
    </row>
    <row r="2096" spans="6:7">
      <c r="F2096" s="53">
        <v>30</v>
      </c>
      <c r="G2096" s="54" t="s">
        <v>2084</v>
      </c>
    </row>
    <row r="2097" spans="6:7">
      <c r="F2097" s="53">
        <v>30</v>
      </c>
      <c r="G2097" s="54" t="s">
        <v>2085</v>
      </c>
    </row>
    <row r="2098" spans="6:7">
      <c r="F2098" s="53">
        <v>30</v>
      </c>
      <c r="G2098" s="54" t="s">
        <v>2086</v>
      </c>
    </row>
    <row r="2099" spans="6:7">
      <c r="F2099" s="53">
        <v>30</v>
      </c>
      <c r="G2099" s="54" t="s">
        <v>864</v>
      </c>
    </row>
    <row r="2100" spans="6:7">
      <c r="F2100" s="53">
        <v>30</v>
      </c>
      <c r="G2100" s="54" t="s">
        <v>2087</v>
      </c>
    </row>
    <row r="2101" spans="6:7">
      <c r="F2101" s="53">
        <v>30</v>
      </c>
      <c r="G2101" s="54" t="s">
        <v>2088</v>
      </c>
    </row>
    <row r="2102" spans="6:7">
      <c r="F2102" s="53">
        <v>30</v>
      </c>
      <c r="G2102" s="54" t="s">
        <v>631</v>
      </c>
    </row>
    <row r="2103" spans="6:7">
      <c r="F2103" s="53">
        <v>30</v>
      </c>
      <c r="G2103" s="54" t="s">
        <v>2089</v>
      </c>
    </row>
    <row r="2104" spans="6:7">
      <c r="F2104" s="53">
        <v>30</v>
      </c>
      <c r="G2104" s="54" t="s">
        <v>2090</v>
      </c>
    </row>
    <row r="2105" spans="6:7">
      <c r="F2105" s="53">
        <v>30</v>
      </c>
      <c r="G2105" s="54" t="s">
        <v>2091</v>
      </c>
    </row>
    <row r="2106" spans="6:7">
      <c r="F2106" s="53">
        <v>30</v>
      </c>
      <c r="G2106" s="54" t="s">
        <v>2092</v>
      </c>
    </row>
    <row r="2107" spans="6:7">
      <c r="F2107" s="53">
        <v>30</v>
      </c>
      <c r="G2107" s="54" t="s">
        <v>367</v>
      </c>
    </row>
    <row r="2108" spans="6:7">
      <c r="F2108" s="53">
        <v>30</v>
      </c>
      <c r="G2108" s="54" t="s">
        <v>2093</v>
      </c>
    </row>
    <row r="2109" spans="6:7">
      <c r="F2109" s="53">
        <v>30</v>
      </c>
      <c r="G2109" s="54" t="s">
        <v>2094</v>
      </c>
    </row>
    <row r="2110" spans="6:7">
      <c r="F2110" s="53">
        <v>30</v>
      </c>
      <c r="G2110" s="54" t="s">
        <v>2095</v>
      </c>
    </row>
    <row r="2111" spans="6:7">
      <c r="F2111" s="53">
        <v>30</v>
      </c>
      <c r="G2111" s="54" t="s">
        <v>2096</v>
      </c>
    </row>
    <row r="2112" spans="6:7">
      <c r="F2112" s="53">
        <v>30</v>
      </c>
      <c r="G2112" s="54" t="s">
        <v>2097</v>
      </c>
    </row>
    <row r="2113" spans="6:7">
      <c r="F2113" s="53">
        <v>30</v>
      </c>
      <c r="G2113" s="54" t="s">
        <v>2098</v>
      </c>
    </row>
    <row r="2114" spans="6:7">
      <c r="F2114" s="53">
        <v>30</v>
      </c>
      <c r="G2114" s="54" t="s">
        <v>2099</v>
      </c>
    </row>
    <row r="2115" spans="6:7">
      <c r="F2115" s="53">
        <v>30</v>
      </c>
      <c r="G2115" s="54" t="s">
        <v>2100</v>
      </c>
    </row>
    <row r="2116" spans="6:7">
      <c r="F2116" s="53">
        <v>30</v>
      </c>
      <c r="G2116" s="54" t="s">
        <v>2101</v>
      </c>
    </row>
    <row r="2117" spans="6:7">
      <c r="F2117" s="53">
        <v>30</v>
      </c>
      <c r="G2117" s="54" t="s">
        <v>2102</v>
      </c>
    </row>
    <row r="2118" spans="6:7">
      <c r="F2118" s="53">
        <v>30</v>
      </c>
      <c r="G2118" s="54" t="s">
        <v>2103</v>
      </c>
    </row>
    <row r="2119" spans="6:7">
      <c r="F2119" s="53">
        <v>30</v>
      </c>
      <c r="G2119" s="54" t="s">
        <v>2104</v>
      </c>
    </row>
    <row r="2120" spans="6:7">
      <c r="F2120" s="53">
        <v>30</v>
      </c>
      <c r="G2120" s="54" t="s">
        <v>2105</v>
      </c>
    </row>
    <row r="2121" spans="6:7">
      <c r="F2121" s="53">
        <v>30</v>
      </c>
      <c r="G2121" s="54" t="s">
        <v>2106</v>
      </c>
    </row>
    <row r="2122" spans="6:7">
      <c r="F2122" s="53">
        <v>30</v>
      </c>
      <c r="G2122" s="54" t="s">
        <v>2107</v>
      </c>
    </row>
    <row r="2123" spans="6:7">
      <c r="F2123" s="53">
        <v>30</v>
      </c>
      <c r="G2123" s="54" t="s">
        <v>2108</v>
      </c>
    </row>
    <row r="2124" spans="6:7">
      <c r="F2124" s="53">
        <v>30</v>
      </c>
      <c r="G2124" s="54" t="s">
        <v>2109</v>
      </c>
    </row>
    <row r="2125" spans="6:7">
      <c r="F2125" s="53">
        <v>30</v>
      </c>
      <c r="G2125" s="54" t="s">
        <v>2110</v>
      </c>
    </row>
    <row r="2126" spans="6:7">
      <c r="F2126" s="53">
        <v>30</v>
      </c>
      <c r="G2126" s="54" t="s">
        <v>2111</v>
      </c>
    </row>
    <row r="2127" spans="6:7">
      <c r="F2127" s="53">
        <v>30</v>
      </c>
      <c r="G2127" s="54" t="s">
        <v>2112</v>
      </c>
    </row>
    <row r="2128" spans="6:7">
      <c r="F2128" s="53">
        <v>30</v>
      </c>
      <c r="G2128" s="54" t="s">
        <v>2113</v>
      </c>
    </row>
    <row r="2129" spans="6:7">
      <c r="F2129" s="53">
        <v>30</v>
      </c>
      <c r="G2129" s="54" t="s">
        <v>2114</v>
      </c>
    </row>
    <row r="2130" spans="6:7">
      <c r="F2130" s="53">
        <v>30</v>
      </c>
      <c r="G2130" s="54" t="s">
        <v>2115</v>
      </c>
    </row>
    <row r="2131" spans="6:7">
      <c r="F2131" s="53">
        <v>30</v>
      </c>
      <c r="G2131" s="54" t="s">
        <v>1661</v>
      </c>
    </row>
    <row r="2132" spans="6:7">
      <c r="F2132" s="53">
        <v>30</v>
      </c>
      <c r="G2132" s="54" t="s">
        <v>2116</v>
      </c>
    </row>
    <row r="2133" spans="6:7">
      <c r="F2133" s="53">
        <v>30</v>
      </c>
      <c r="G2133" s="54" t="s">
        <v>2117</v>
      </c>
    </row>
    <row r="2134" spans="6:7">
      <c r="F2134" s="53">
        <v>30</v>
      </c>
      <c r="G2134" s="54" t="s">
        <v>2118</v>
      </c>
    </row>
    <row r="2135" spans="6:7">
      <c r="F2135" s="53">
        <v>30</v>
      </c>
      <c r="G2135" s="54" t="s">
        <v>2119</v>
      </c>
    </row>
    <row r="2136" spans="6:7">
      <c r="F2136" s="53">
        <v>30</v>
      </c>
      <c r="G2136" s="54" t="s">
        <v>2120</v>
      </c>
    </row>
    <row r="2137" spans="6:7">
      <c r="F2137" s="53">
        <v>30</v>
      </c>
      <c r="G2137" s="54" t="s">
        <v>2121</v>
      </c>
    </row>
    <row r="2138" spans="6:7">
      <c r="F2138" s="53">
        <v>30</v>
      </c>
      <c r="G2138" s="54" t="s">
        <v>2122</v>
      </c>
    </row>
    <row r="2139" spans="6:7">
      <c r="F2139" s="53">
        <v>30</v>
      </c>
      <c r="G2139" s="54" t="s">
        <v>2123</v>
      </c>
    </row>
    <row r="2140" spans="6:7">
      <c r="F2140" s="53">
        <v>30</v>
      </c>
      <c r="G2140" s="54" t="s">
        <v>2124</v>
      </c>
    </row>
    <row r="2141" spans="6:7">
      <c r="F2141" s="53">
        <v>30</v>
      </c>
      <c r="G2141" s="54" t="s">
        <v>2125</v>
      </c>
    </row>
    <row r="2142" spans="6:7">
      <c r="F2142" s="53">
        <v>30</v>
      </c>
      <c r="G2142" s="54" t="s">
        <v>2126</v>
      </c>
    </row>
    <row r="2143" spans="6:7">
      <c r="F2143" s="53">
        <v>30</v>
      </c>
      <c r="G2143" s="54" t="s">
        <v>2127</v>
      </c>
    </row>
    <row r="2144" spans="6:7">
      <c r="F2144" s="53">
        <v>30</v>
      </c>
      <c r="G2144" s="54" t="s">
        <v>2128</v>
      </c>
    </row>
    <row r="2145" spans="6:7">
      <c r="F2145" s="53">
        <v>30</v>
      </c>
      <c r="G2145" s="54" t="s">
        <v>2129</v>
      </c>
    </row>
    <row r="2146" spans="6:7">
      <c r="F2146" s="53">
        <v>30</v>
      </c>
      <c r="G2146" s="54" t="s">
        <v>2130</v>
      </c>
    </row>
    <row r="2147" spans="6:7">
      <c r="F2147" s="53">
        <v>30</v>
      </c>
      <c r="G2147" s="54" t="s">
        <v>2131</v>
      </c>
    </row>
    <row r="2148" spans="6:7">
      <c r="F2148" s="53">
        <v>30</v>
      </c>
      <c r="G2148" s="54" t="s">
        <v>557</v>
      </c>
    </row>
    <row r="2149" spans="6:7">
      <c r="F2149" s="53">
        <v>30</v>
      </c>
      <c r="G2149" s="54" t="s">
        <v>2132</v>
      </c>
    </row>
    <row r="2150" spans="6:7">
      <c r="F2150" s="53">
        <v>30</v>
      </c>
      <c r="G2150" s="54" t="s">
        <v>2133</v>
      </c>
    </row>
    <row r="2151" spans="6:7">
      <c r="F2151" s="53">
        <v>30</v>
      </c>
      <c r="G2151" s="54" t="s">
        <v>2134</v>
      </c>
    </row>
    <row r="2152" spans="6:7">
      <c r="F2152" s="53">
        <v>30</v>
      </c>
      <c r="G2152" s="54" t="s">
        <v>2135</v>
      </c>
    </row>
    <row r="2153" spans="6:7">
      <c r="F2153" s="53">
        <v>30</v>
      </c>
      <c r="G2153" s="54" t="s">
        <v>2136</v>
      </c>
    </row>
    <row r="2154" spans="6:7">
      <c r="F2154" s="53">
        <v>30</v>
      </c>
      <c r="G2154" s="54" t="s">
        <v>2137</v>
      </c>
    </row>
    <row r="2155" spans="6:7">
      <c r="F2155" s="53">
        <v>30</v>
      </c>
      <c r="G2155" s="54" t="s">
        <v>2138</v>
      </c>
    </row>
    <row r="2156" spans="6:7">
      <c r="F2156" s="53">
        <v>30</v>
      </c>
      <c r="G2156" s="54" t="s">
        <v>2139</v>
      </c>
    </row>
    <row r="2157" spans="6:7">
      <c r="F2157" s="53">
        <v>30</v>
      </c>
      <c r="G2157" s="54" t="s">
        <v>2140</v>
      </c>
    </row>
    <row r="2158" spans="6:7">
      <c r="F2158" s="53">
        <v>30</v>
      </c>
      <c r="G2158" s="54" t="s">
        <v>2141</v>
      </c>
    </row>
    <row r="2159" spans="6:7">
      <c r="F2159" s="53">
        <v>30</v>
      </c>
      <c r="G2159" s="54" t="s">
        <v>2142</v>
      </c>
    </row>
    <row r="2160" spans="6:7">
      <c r="F2160" s="53">
        <v>30</v>
      </c>
      <c r="G2160" s="54" t="s">
        <v>2143</v>
      </c>
    </row>
    <row r="2161" spans="6:7">
      <c r="F2161" s="53">
        <v>30</v>
      </c>
      <c r="G2161" s="54" t="s">
        <v>2144</v>
      </c>
    </row>
    <row r="2162" spans="6:7">
      <c r="F2162" s="53">
        <v>30</v>
      </c>
      <c r="G2162" s="54" t="s">
        <v>2145</v>
      </c>
    </row>
    <row r="2163" spans="6:7">
      <c r="F2163" s="53">
        <v>30</v>
      </c>
      <c r="G2163" s="54" t="s">
        <v>2146</v>
      </c>
    </row>
    <row r="2164" spans="6:7">
      <c r="F2164" s="53">
        <v>30</v>
      </c>
      <c r="G2164" s="54" t="s">
        <v>2147</v>
      </c>
    </row>
    <row r="2165" spans="6:7">
      <c r="F2165" s="53">
        <v>30</v>
      </c>
      <c r="G2165" s="54" t="s">
        <v>2148</v>
      </c>
    </row>
    <row r="2166" spans="6:7">
      <c r="F2166" s="53">
        <v>30</v>
      </c>
      <c r="G2166" s="54" t="s">
        <v>2149</v>
      </c>
    </row>
    <row r="2167" spans="6:7">
      <c r="F2167" s="53">
        <v>30</v>
      </c>
      <c r="G2167" s="54" t="s">
        <v>2150</v>
      </c>
    </row>
    <row r="2168" spans="6:7">
      <c r="F2168" s="53">
        <v>30</v>
      </c>
      <c r="G2168" s="54" t="s">
        <v>2151</v>
      </c>
    </row>
    <row r="2169" spans="6:7">
      <c r="F2169" s="53">
        <v>30</v>
      </c>
      <c r="G2169" s="54" t="s">
        <v>2152</v>
      </c>
    </row>
    <row r="2170" spans="6:7">
      <c r="F2170" s="53">
        <v>30</v>
      </c>
      <c r="G2170" s="54" t="s">
        <v>2153</v>
      </c>
    </row>
    <row r="2171" spans="6:7">
      <c r="F2171" s="53">
        <v>30</v>
      </c>
      <c r="G2171" s="54" t="s">
        <v>2154</v>
      </c>
    </row>
    <row r="2172" spans="6:7">
      <c r="F2172" s="53">
        <v>30</v>
      </c>
      <c r="G2172" s="54" t="s">
        <v>2155</v>
      </c>
    </row>
    <row r="2173" spans="6:7">
      <c r="F2173" s="53">
        <v>30</v>
      </c>
      <c r="G2173" s="54" t="s">
        <v>2156</v>
      </c>
    </row>
    <row r="2174" spans="6:7">
      <c r="F2174" s="53">
        <v>30</v>
      </c>
      <c r="G2174" s="54" t="s">
        <v>783</v>
      </c>
    </row>
    <row r="2175" spans="6:7">
      <c r="F2175" s="53">
        <v>30</v>
      </c>
      <c r="G2175" s="54" t="s">
        <v>2157</v>
      </c>
    </row>
    <row r="2176" spans="6:7">
      <c r="F2176" s="53">
        <v>30</v>
      </c>
      <c r="G2176" s="54" t="s">
        <v>2158</v>
      </c>
    </row>
    <row r="2177" spans="6:7">
      <c r="F2177" s="53">
        <v>30</v>
      </c>
      <c r="G2177" s="54" t="s">
        <v>2159</v>
      </c>
    </row>
    <row r="2178" spans="6:7">
      <c r="F2178" s="53">
        <v>30</v>
      </c>
      <c r="G2178" s="54" t="s">
        <v>2160</v>
      </c>
    </row>
    <row r="2179" spans="6:7">
      <c r="F2179" s="53">
        <v>30</v>
      </c>
      <c r="G2179" s="54" t="s">
        <v>2161</v>
      </c>
    </row>
    <row r="2180" spans="6:7">
      <c r="F2180" s="53">
        <v>30</v>
      </c>
      <c r="G2180" s="54" t="s">
        <v>2162</v>
      </c>
    </row>
    <row r="2181" spans="6:7">
      <c r="F2181" s="53">
        <v>30</v>
      </c>
      <c r="G2181" s="54" t="s">
        <v>2163</v>
      </c>
    </row>
    <row r="2182" spans="6:7">
      <c r="F2182" s="53">
        <v>30</v>
      </c>
      <c r="G2182" s="54" t="s">
        <v>2164</v>
      </c>
    </row>
    <row r="2183" spans="6:7">
      <c r="F2183" s="53">
        <v>30</v>
      </c>
      <c r="G2183" s="54" t="s">
        <v>2165</v>
      </c>
    </row>
    <row r="2184" spans="6:7">
      <c r="F2184" s="53">
        <v>30</v>
      </c>
      <c r="G2184" s="54" t="s">
        <v>2166</v>
      </c>
    </row>
    <row r="2185" spans="6:7">
      <c r="F2185" s="53">
        <v>30</v>
      </c>
      <c r="G2185" s="54" t="s">
        <v>905</v>
      </c>
    </row>
    <row r="2186" spans="6:7">
      <c r="F2186" s="53">
        <v>30</v>
      </c>
      <c r="G2186" s="54" t="s">
        <v>672</v>
      </c>
    </row>
    <row r="2187" spans="6:7">
      <c r="F2187" s="53">
        <v>30</v>
      </c>
      <c r="G2187" s="54" t="s">
        <v>2167</v>
      </c>
    </row>
    <row r="2188" spans="6:7">
      <c r="F2188" s="53">
        <v>30</v>
      </c>
      <c r="G2188" s="54" t="s">
        <v>2168</v>
      </c>
    </row>
    <row r="2189" spans="6:7">
      <c r="F2189" s="53">
        <v>30</v>
      </c>
      <c r="G2189" s="54" t="s">
        <v>2169</v>
      </c>
    </row>
    <row r="2190" spans="6:7">
      <c r="F2190" s="53">
        <v>30</v>
      </c>
      <c r="G2190" s="54" t="s">
        <v>2170</v>
      </c>
    </row>
    <row r="2191" spans="6:7">
      <c r="F2191" s="53">
        <v>30</v>
      </c>
      <c r="G2191" s="54" t="s">
        <v>2171</v>
      </c>
    </row>
    <row r="2192" spans="6:7">
      <c r="F2192" s="53">
        <v>30</v>
      </c>
      <c r="G2192" s="54" t="s">
        <v>2172</v>
      </c>
    </row>
    <row r="2193" spans="6:7">
      <c r="F2193" s="53">
        <v>30</v>
      </c>
      <c r="G2193" s="54" t="s">
        <v>2173</v>
      </c>
    </row>
    <row r="2194" spans="6:7">
      <c r="F2194" s="53">
        <v>30</v>
      </c>
      <c r="G2194" s="54" t="s">
        <v>2174</v>
      </c>
    </row>
    <row r="2195" spans="6:7">
      <c r="F2195" s="53">
        <v>30</v>
      </c>
      <c r="G2195" s="54" t="s">
        <v>188</v>
      </c>
    </row>
    <row r="2196" spans="6:7">
      <c r="F2196" s="53">
        <v>30</v>
      </c>
      <c r="G2196" s="54" t="s">
        <v>2175</v>
      </c>
    </row>
    <row r="2197" spans="6:7">
      <c r="F2197" s="53">
        <v>30</v>
      </c>
      <c r="G2197" s="54" t="s">
        <v>2176</v>
      </c>
    </row>
    <row r="2198" spans="6:7">
      <c r="F2198" s="53">
        <v>30</v>
      </c>
      <c r="G2198" s="54" t="s">
        <v>2177</v>
      </c>
    </row>
    <row r="2199" spans="6:7">
      <c r="F2199" s="53">
        <v>30</v>
      </c>
      <c r="G2199" s="54" t="s">
        <v>2178</v>
      </c>
    </row>
    <row r="2200" spans="6:7">
      <c r="F2200" s="53">
        <v>30</v>
      </c>
      <c r="G2200" s="54" t="s">
        <v>2179</v>
      </c>
    </row>
    <row r="2201" spans="6:7">
      <c r="F2201" s="53">
        <v>30</v>
      </c>
      <c r="G2201" s="54" t="s">
        <v>2180</v>
      </c>
    </row>
    <row r="2202" spans="6:7">
      <c r="F2202" s="53">
        <v>30</v>
      </c>
      <c r="G2202" s="54" t="s">
        <v>2181</v>
      </c>
    </row>
    <row r="2203" spans="6:7">
      <c r="F2203" s="53">
        <v>30</v>
      </c>
      <c r="G2203" s="54" t="s">
        <v>2182</v>
      </c>
    </row>
    <row r="2204" spans="6:7">
      <c r="F2204" s="53">
        <v>30</v>
      </c>
      <c r="G2204" s="54" t="s">
        <v>1952</v>
      </c>
    </row>
    <row r="2205" spans="6:7">
      <c r="F2205" s="53">
        <v>30</v>
      </c>
      <c r="G2205" s="54" t="s">
        <v>2183</v>
      </c>
    </row>
    <row r="2206" spans="6:7">
      <c r="F2206" s="53">
        <v>30</v>
      </c>
      <c r="G2206" s="54" t="s">
        <v>2184</v>
      </c>
    </row>
    <row r="2207" spans="6:7">
      <c r="F2207" s="53">
        <v>30</v>
      </c>
      <c r="G2207" s="54" t="s">
        <v>2185</v>
      </c>
    </row>
    <row r="2208" spans="6:7">
      <c r="F2208" s="53">
        <v>30</v>
      </c>
      <c r="G2208" s="54" t="s">
        <v>2186</v>
      </c>
    </row>
    <row r="2209" spans="6:7">
      <c r="F2209" s="53">
        <v>30</v>
      </c>
      <c r="G2209" s="54" t="s">
        <v>2187</v>
      </c>
    </row>
    <row r="2210" spans="6:7">
      <c r="F2210" s="53">
        <v>30</v>
      </c>
      <c r="G2210" s="54" t="s">
        <v>2188</v>
      </c>
    </row>
    <row r="2211" spans="6:7">
      <c r="F2211" s="53">
        <v>30</v>
      </c>
      <c r="G2211" s="54" t="s">
        <v>2189</v>
      </c>
    </row>
    <row r="2212" spans="6:7">
      <c r="F2212" s="53">
        <v>30</v>
      </c>
      <c r="G2212" s="54" t="s">
        <v>2190</v>
      </c>
    </row>
    <row r="2213" spans="6:7">
      <c r="F2213" s="53">
        <v>30</v>
      </c>
      <c r="G2213" s="54" t="s">
        <v>2191</v>
      </c>
    </row>
    <row r="2214" spans="6:7">
      <c r="F2214" s="53">
        <v>30</v>
      </c>
      <c r="G2214" s="54" t="s">
        <v>2192</v>
      </c>
    </row>
    <row r="2215" spans="6:7">
      <c r="F2215" s="53">
        <v>30</v>
      </c>
      <c r="G2215" s="54" t="s">
        <v>2193</v>
      </c>
    </row>
    <row r="2216" spans="6:7">
      <c r="F2216" s="53">
        <v>30</v>
      </c>
      <c r="G2216" s="54" t="s">
        <v>2194</v>
      </c>
    </row>
    <row r="2217" spans="6:7">
      <c r="F2217" s="53">
        <v>30</v>
      </c>
      <c r="G2217" s="54" t="s">
        <v>2195</v>
      </c>
    </row>
    <row r="2218" spans="6:7">
      <c r="F2218" s="53">
        <v>30</v>
      </c>
      <c r="G2218" s="54" t="s">
        <v>2196</v>
      </c>
    </row>
    <row r="2219" spans="6:7">
      <c r="F2219" s="53">
        <v>30</v>
      </c>
      <c r="G2219" s="54" t="s">
        <v>2197</v>
      </c>
    </row>
    <row r="2220" spans="6:7">
      <c r="F2220" s="53">
        <v>30</v>
      </c>
      <c r="G2220" s="54" t="s">
        <v>2198</v>
      </c>
    </row>
    <row r="2221" spans="6:7">
      <c r="F2221" s="53">
        <v>30</v>
      </c>
      <c r="G2221" s="54" t="s">
        <v>2199</v>
      </c>
    </row>
    <row r="2222" spans="6:7">
      <c r="F2222" s="53">
        <v>30</v>
      </c>
      <c r="G2222" s="54" t="s">
        <v>2200</v>
      </c>
    </row>
    <row r="2223" spans="6:7">
      <c r="F2223" s="53">
        <v>30</v>
      </c>
      <c r="G2223" s="54" t="s">
        <v>2201</v>
      </c>
    </row>
    <row r="2224" spans="6:7">
      <c r="F2224" s="53">
        <v>30</v>
      </c>
      <c r="G2224" s="54" t="s">
        <v>2202</v>
      </c>
    </row>
    <row r="2225" spans="6:7">
      <c r="F2225" s="53">
        <v>30</v>
      </c>
      <c r="G2225" s="54" t="s">
        <v>2203</v>
      </c>
    </row>
    <row r="2226" spans="6:7">
      <c r="F2226" s="53">
        <v>30</v>
      </c>
      <c r="G2226" s="54" t="s">
        <v>2204</v>
      </c>
    </row>
    <row r="2227" spans="6:7">
      <c r="F2227" s="53">
        <v>30</v>
      </c>
      <c r="G2227" s="54" t="s">
        <v>2205</v>
      </c>
    </row>
    <row r="2228" spans="6:7">
      <c r="F2228" s="53">
        <v>30</v>
      </c>
      <c r="G2228" s="54" t="s">
        <v>2206</v>
      </c>
    </row>
    <row r="2229" spans="6:7">
      <c r="F2229" s="53">
        <v>30</v>
      </c>
      <c r="G2229" s="54" t="s">
        <v>2207</v>
      </c>
    </row>
    <row r="2230" spans="6:7">
      <c r="F2230" s="53">
        <v>30</v>
      </c>
      <c r="G2230" s="54" t="s">
        <v>2208</v>
      </c>
    </row>
    <row r="2231" spans="6:7">
      <c r="F2231" s="53">
        <v>30</v>
      </c>
      <c r="G2231" s="54" t="s">
        <v>2209</v>
      </c>
    </row>
    <row r="2232" spans="6:7">
      <c r="F2232" s="53">
        <v>30</v>
      </c>
      <c r="G2232" s="54" t="s">
        <v>2210</v>
      </c>
    </row>
    <row r="2233" spans="6:7">
      <c r="F2233" s="53">
        <v>30</v>
      </c>
      <c r="G2233" s="54" t="s">
        <v>2211</v>
      </c>
    </row>
    <row r="2234" spans="6:7">
      <c r="F2234" s="53">
        <v>30</v>
      </c>
      <c r="G2234" s="54" t="s">
        <v>2212</v>
      </c>
    </row>
    <row r="2235" spans="6:7">
      <c r="F2235" s="53">
        <v>30</v>
      </c>
      <c r="G2235" s="54" t="s">
        <v>2213</v>
      </c>
    </row>
    <row r="2236" spans="6:7">
      <c r="F2236" s="53">
        <v>30</v>
      </c>
      <c r="G2236" s="54" t="s">
        <v>2214</v>
      </c>
    </row>
    <row r="2237" spans="6:7">
      <c r="F2237" s="53">
        <v>30</v>
      </c>
      <c r="G2237" s="54" t="s">
        <v>2215</v>
      </c>
    </row>
    <row r="2238" spans="6:7">
      <c r="F2238" s="53">
        <v>30</v>
      </c>
      <c r="G2238" s="54" t="s">
        <v>2216</v>
      </c>
    </row>
    <row r="2239" spans="6:7">
      <c r="F2239" s="53">
        <v>30</v>
      </c>
      <c r="G2239" s="54" t="s">
        <v>2217</v>
      </c>
    </row>
    <row r="2240" spans="6:7">
      <c r="F2240" s="53">
        <v>30</v>
      </c>
      <c r="G2240" s="54" t="s">
        <v>2218</v>
      </c>
    </row>
    <row r="2241" spans="6:7">
      <c r="F2241" s="53">
        <v>30</v>
      </c>
      <c r="G2241" s="54" t="s">
        <v>2219</v>
      </c>
    </row>
    <row r="2242" spans="6:7">
      <c r="F2242" s="53">
        <v>30</v>
      </c>
      <c r="G2242" s="54" t="s">
        <v>2220</v>
      </c>
    </row>
    <row r="2243" spans="6:7">
      <c r="F2243" s="53">
        <v>30</v>
      </c>
      <c r="G2243" s="54" t="s">
        <v>2221</v>
      </c>
    </row>
    <row r="2244" spans="6:7">
      <c r="F2244" s="53">
        <v>30</v>
      </c>
      <c r="G2244" s="54" t="s">
        <v>2222</v>
      </c>
    </row>
    <row r="2245" spans="6:7">
      <c r="F2245" s="53">
        <v>30</v>
      </c>
      <c r="G2245" s="54" t="s">
        <v>2223</v>
      </c>
    </row>
    <row r="2246" spans="6:7">
      <c r="F2246" s="53">
        <v>30</v>
      </c>
      <c r="G2246" s="54" t="s">
        <v>2224</v>
      </c>
    </row>
    <row r="2247" spans="6:7">
      <c r="F2247" s="53">
        <v>30</v>
      </c>
      <c r="G2247" s="54" t="s">
        <v>2225</v>
      </c>
    </row>
    <row r="2248" spans="6:7">
      <c r="F2248" s="53">
        <v>30</v>
      </c>
      <c r="G2248" s="54" t="s">
        <v>2226</v>
      </c>
    </row>
    <row r="2249" spans="6:7">
      <c r="F2249" s="53">
        <v>30</v>
      </c>
      <c r="G2249" s="54" t="s">
        <v>2227</v>
      </c>
    </row>
    <row r="2250" spans="6:7">
      <c r="F2250" s="53">
        <v>30</v>
      </c>
      <c r="G2250" s="54" t="s">
        <v>2228</v>
      </c>
    </row>
    <row r="2251" spans="6:7">
      <c r="F2251" s="53">
        <v>30</v>
      </c>
      <c r="G2251" s="54" t="s">
        <v>2229</v>
      </c>
    </row>
    <row r="2252" spans="6:7">
      <c r="F2252" s="53">
        <v>30</v>
      </c>
      <c r="G2252" s="54" t="s">
        <v>2230</v>
      </c>
    </row>
    <row r="2253" spans="6:7">
      <c r="F2253" s="53">
        <v>30</v>
      </c>
      <c r="G2253" s="54" t="s">
        <v>2231</v>
      </c>
    </row>
    <row r="2254" spans="6:7">
      <c r="F2254" s="53">
        <v>30</v>
      </c>
      <c r="G2254" s="54" t="s">
        <v>1774</v>
      </c>
    </row>
    <row r="2255" spans="6:7">
      <c r="F2255" s="53">
        <v>30</v>
      </c>
      <c r="G2255" s="54" t="s">
        <v>709</v>
      </c>
    </row>
    <row r="2256" spans="6:7">
      <c r="F2256" s="53">
        <v>30</v>
      </c>
      <c r="G2256" s="54" t="s">
        <v>2232</v>
      </c>
    </row>
    <row r="2257" spans="6:7">
      <c r="F2257" s="53">
        <v>30</v>
      </c>
      <c r="G2257" s="54" t="s">
        <v>2233</v>
      </c>
    </row>
    <row r="2258" spans="6:7">
      <c r="F2258" s="53">
        <v>30</v>
      </c>
      <c r="G2258" s="54" t="s">
        <v>2234</v>
      </c>
    </row>
    <row r="2259" spans="6:7">
      <c r="F2259" s="53">
        <v>30</v>
      </c>
      <c r="G2259" s="54" t="s">
        <v>2235</v>
      </c>
    </row>
    <row r="2260" spans="6:7">
      <c r="F2260" s="53">
        <v>30</v>
      </c>
      <c r="G2260" s="54" t="s">
        <v>450</v>
      </c>
    </row>
    <row r="2261" spans="6:7">
      <c r="F2261" s="53">
        <v>30</v>
      </c>
      <c r="G2261" s="54" t="s">
        <v>2236</v>
      </c>
    </row>
    <row r="2262" spans="6:7">
      <c r="F2262" s="53">
        <v>30</v>
      </c>
      <c r="G2262" s="54" t="s">
        <v>2237</v>
      </c>
    </row>
    <row r="2263" spans="6:7">
      <c r="F2263" s="53">
        <v>30</v>
      </c>
      <c r="G2263" s="54" t="s">
        <v>2238</v>
      </c>
    </row>
    <row r="2264" spans="6:7">
      <c r="F2264" s="53">
        <v>30</v>
      </c>
      <c r="G2264" s="54" t="s">
        <v>2239</v>
      </c>
    </row>
    <row r="2265" spans="6:7">
      <c r="F2265" s="53">
        <v>30</v>
      </c>
      <c r="G2265" s="54" t="s">
        <v>2240</v>
      </c>
    </row>
    <row r="2266" spans="6:7">
      <c r="F2266" s="53">
        <v>30</v>
      </c>
      <c r="G2266" s="54" t="s">
        <v>2241</v>
      </c>
    </row>
    <row r="2267" spans="6:7">
      <c r="F2267" s="53">
        <v>30</v>
      </c>
      <c r="G2267" s="54" t="s">
        <v>2242</v>
      </c>
    </row>
    <row r="2268" spans="6:7">
      <c r="F2268" s="53">
        <v>30</v>
      </c>
      <c r="G2268" s="54" t="s">
        <v>2243</v>
      </c>
    </row>
    <row r="2269" spans="6:7">
      <c r="F2269" s="53">
        <v>30</v>
      </c>
      <c r="G2269" s="54" t="s">
        <v>2244</v>
      </c>
    </row>
    <row r="2270" spans="6:7">
      <c r="F2270" s="53">
        <v>30</v>
      </c>
      <c r="G2270" s="54" t="s">
        <v>2245</v>
      </c>
    </row>
    <row r="2271" spans="6:7">
      <c r="F2271" s="53">
        <v>30</v>
      </c>
      <c r="G2271" s="54" t="s">
        <v>2246</v>
      </c>
    </row>
    <row r="2272" spans="6:7">
      <c r="F2272" s="53">
        <v>30</v>
      </c>
      <c r="G2272" s="54" t="s">
        <v>2247</v>
      </c>
    </row>
    <row r="2273" spans="6:7">
      <c r="F2273" s="53">
        <v>30</v>
      </c>
      <c r="G2273" s="54" t="s">
        <v>715</v>
      </c>
    </row>
    <row r="2274" spans="6:7">
      <c r="F2274" s="53">
        <v>30</v>
      </c>
      <c r="G2274" s="54" t="s">
        <v>2248</v>
      </c>
    </row>
    <row r="2275" spans="6:7">
      <c r="F2275" s="53">
        <v>30</v>
      </c>
      <c r="G2275" s="54" t="s">
        <v>2249</v>
      </c>
    </row>
    <row r="2276" spans="6:7">
      <c r="F2276" s="53">
        <v>30</v>
      </c>
      <c r="G2276" s="54" t="s">
        <v>2250</v>
      </c>
    </row>
    <row r="2277" spans="6:7">
      <c r="F2277" s="53">
        <v>30</v>
      </c>
      <c r="G2277" s="54" t="s">
        <v>722</v>
      </c>
    </row>
    <row r="2278" spans="6:7">
      <c r="F2278" s="53">
        <v>30</v>
      </c>
      <c r="G2278" s="54" t="s">
        <v>2251</v>
      </c>
    </row>
    <row r="2279" spans="6:7">
      <c r="F2279" s="53">
        <v>30</v>
      </c>
      <c r="G2279" s="54" t="s">
        <v>2252</v>
      </c>
    </row>
    <row r="2280" spans="6:7">
      <c r="F2280" s="53">
        <v>30</v>
      </c>
      <c r="G2280" s="54" t="s">
        <v>2253</v>
      </c>
    </row>
    <row r="2281" spans="6:7">
      <c r="F2281" s="53">
        <v>30</v>
      </c>
      <c r="G2281" s="54" t="s">
        <v>2254</v>
      </c>
    </row>
    <row r="2282" spans="6:7">
      <c r="F2282" s="53">
        <v>30</v>
      </c>
      <c r="G2282" s="54" t="s">
        <v>73</v>
      </c>
    </row>
    <row r="2283" spans="6:7">
      <c r="F2283" s="53">
        <v>30</v>
      </c>
      <c r="G2283" s="54" t="s">
        <v>2255</v>
      </c>
    </row>
    <row r="2284" spans="6:7">
      <c r="F2284" s="53">
        <v>30</v>
      </c>
      <c r="G2284" s="54" t="s">
        <v>2256</v>
      </c>
    </row>
    <row r="2285" spans="6:7">
      <c r="F2285" s="53">
        <v>30</v>
      </c>
      <c r="G2285" s="54" t="s">
        <v>2257</v>
      </c>
    </row>
    <row r="2286" spans="6:7">
      <c r="F2286" s="53">
        <v>30</v>
      </c>
      <c r="G2286" s="54" t="s">
        <v>2258</v>
      </c>
    </row>
    <row r="2287" spans="6:7">
      <c r="F2287" s="53">
        <v>30</v>
      </c>
      <c r="G2287" s="54" t="s">
        <v>2259</v>
      </c>
    </row>
    <row r="2288" spans="6:7">
      <c r="F2288" s="53">
        <v>30</v>
      </c>
      <c r="G2288" s="54" t="s">
        <v>2260</v>
      </c>
    </row>
    <row r="2289" spans="6:7">
      <c r="F2289" s="53">
        <v>30</v>
      </c>
      <c r="G2289" s="54" t="s">
        <v>854</v>
      </c>
    </row>
    <row r="2290" spans="6:7">
      <c r="F2290" s="53">
        <v>30</v>
      </c>
      <c r="G2290" s="54" t="s">
        <v>181</v>
      </c>
    </row>
    <row r="2291" spans="6:7">
      <c r="F2291" s="53">
        <v>30</v>
      </c>
      <c r="G2291" s="54" t="s">
        <v>2261</v>
      </c>
    </row>
    <row r="2292" spans="6:7">
      <c r="F2292" s="53">
        <v>30</v>
      </c>
      <c r="G2292" s="54" t="s">
        <v>2262</v>
      </c>
    </row>
    <row r="2293" spans="6:7">
      <c r="F2293" s="53">
        <v>30</v>
      </c>
      <c r="G2293" s="54" t="s">
        <v>2263</v>
      </c>
    </row>
    <row r="2294" spans="6:7">
      <c r="F2294" s="53">
        <v>30</v>
      </c>
      <c r="G2294" s="54" t="s">
        <v>2264</v>
      </c>
    </row>
    <row r="2295" spans="6:7">
      <c r="F2295" s="53">
        <v>31</v>
      </c>
      <c r="G2295" s="54" t="s">
        <v>2265</v>
      </c>
    </row>
    <row r="2296" spans="6:7">
      <c r="F2296" s="53">
        <v>31</v>
      </c>
      <c r="G2296" s="54" t="s">
        <v>2266</v>
      </c>
    </row>
    <row r="2297" spans="6:7">
      <c r="F2297" s="53">
        <v>31</v>
      </c>
      <c r="G2297" s="54" t="s">
        <v>2267</v>
      </c>
    </row>
    <row r="2298" spans="6:7">
      <c r="F2298" s="53">
        <v>31</v>
      </c>
      <c r="G2298" s="54" t="s">
        <v>2268</v>
      </c>
    </row>
    <row r="2299" spans="6:7">
      <c r="F2299" s="53">
        <v>31</v>
      </c>
      <c r="G2299" s="54" t="s">
        <v>2269</v>
      </c>
    </row>
    <row r="2300" spans="6:7">
      <c r="F2300" s="53">
        <v>31</v>
      </c>
      <c r="G2300" s="54" t="s">
        <v>2270</v>
      </c>
    </row>
    <row r="2301" spans="6:7">
      <c r="F2301" s="53">
        <v>31</v>
      </c>
      <c r="G2301" s="54" t="s">
        <v>2271</v>
      </c>
    </row>
    <row r="2302" spans="6:7">
      <c r="F2302" s="53">
        <v>31</v>
      </c>
      <c r="G2302" s="54" t="s">
        <v>2272</v>
      </c>
    </row>
    <row r="2303" spans="6:7">
      <c r="F2303" s="53">
        <v>31</v>
      </c>
      <c r="G2303" s="54" t="s">
        <v>2273</v>
      </c>
    </row>
    <row r="2304" spans="6:7">
      <c r="F2304" s="53">
        <v>31</v>
      </c>
      <c r="G2304" s="54" t="s">
        <v>2274</v>
      </c>
    </row>
    <row r="2305" spans="6:7">
      <c r="F2305" s="53">
        <v>31</v>
      </c>
      <c r="G2305" s="54" t="s">
        <v>2275</v>
      </c>
    </row>
    <row r="2306" spans="6:7">
      <c r="F2306" s="53">
        <v>31</v>
      </c>
      <c r="G2306" s="54" t="s">
        <v>2276</v>
      </c>
    </row>
    <row r="2307" spans="6:7">
      <c r="F2307" s="53">
        <v>31</v>
      </c>
      <c r="G2307" s="54" t="s">
        <v>2277</v>
      </c>
    </row>
    <row r="2308" spans="6:7">
      <c r="F2308" s="53">
        <v>31</v>
      </c>
      <c r="G2308" s="54" t="s">
        <v>2278</v>
      </c>
    </row>
    <row r="2309" spans="6:7">
      <c r="F2309" s="53">
        <v>31</v>
      </c>
      <c r="G2309" s="54" t="s">
        <v>2279</v>
      </c>
    </row>
    <row r="2310" spans="6:7">
      <c r="F2310" s="53">
        <v>31</v>
      </c>
      <c r="G2310" s="54" t="s">
        <v>2280</v>
      </c>
    </row>
    <row r="2311" spans="6:7">
      <c r="F2311" s="53">
        <v>31</v>
      </c>
      <c r="G2311" s="54" t="s">
        <v>2281</v>
      </c>
    </row>
    <row r="2312" spans="6:7">
      <c r="F2312" s="53">
        <v>31</v>
      </c>
      <c r="G2312" s="54" t="s">
        <v>2282</v>
      </c>
    </row>
    <row r="2313" spans="6:7">
      <c r="F2313" s="53">
        <v>31</v>
      </c>
      <c r="G2313" s="54" t="s">
        <v>2283</v>
      </c>
    </row>
    <row r="2314" spans="6:7">
      <c r="F2314" s="53">
        <v>31</v>
      </c>
      <c r="G2314" s="54" t="s">
        <v>2284</v>
      </c>
    </row>
    <row r="2315" spans="6:7">
      <c r="F2315" s="53">
        <v>31</v>
      </c>
      <c r="G2315" s="54" t="s">
        <v>2285</v>
      </c>
    </row>
    <row r="2316" spans="6:7">
      <c r="F2316" s="53">
        <v>31</v>
      </c>
      <c r="G2316" s="54" t="s">
        <v>2286</v>
      </c>
    </row>
    <row r="2317" spans="6:7">
      <c r="F2317" s="53">
        <v>31</v>
      </c>
      <c r="G2317" s="54" t="s">
        <v>2287</v>
      </c>
    </row>
    <row r="2318" spans="6:7">
      <c r="F2318" s="53">
        <v>31</v>
      </c>
      <c r="G2318" s="54" t="s">
        <v>2288</v>
      </c>
    </row>
    <row r="2319" spans="6:7">
      <c r="F2319" s="53">
        <v>31</v>
      </c>
      <c r="G2319" s="54" t="s">
        <v>2289</v>
      </c>
    </row>
    <row r="2320" spans="6:7">
      <c r="F2320" s="53">
        <v>31</v>
      </c>
      <c r="G2320" s="54" t="s">
        <v>2290</v>
      </c>
    </row>
    <row r="2321" spans="6:7">
      <c r="F2321" s="53">
        <v>31</v>
      </c>
      <c r="G2321" s="54" t="s">
        <v>2291</v>
      </c>
    </row>
    <row r="2322" spans="6:7">
      <c r="F2322" s="53">
        <v>31</v>
      </c>
      <c r="G2322" s="54" t="s">
        <v>2292</v>
      </c>
    </row>
    <row r="2323" spans="6:7">
      <c r="F2323" s="53">
        <v>31</v>
      </c>
      <c r="G2323" s="54" t="s">
        <v>2293</v>
      </c>
    </row>
    <row r="2324" spans="6:7">
      <c r="F2324" s="53">
        <v>31</v>
      </c>
      <c r="G2324" s="54" t="s">
        <v>2294</v>
      </c>
    </row>
    <row r="2325" spans="6:7">
      <c r="F2325" s="53">
        <v>31</v>
      </c>
      <c r="G2325" s="54" t="s">
        <v>2295</v>
      </c>
    </row>
    <row r="2326" spans="6:7">
      <c r="F2326" s="53">
        <v>31</v>
      </c>
      <c r="G2326" s="54" t="s">
        <v>2296</v>
      </c>
    </row>
    <row r="2327" spans="6:7">
      <c r="F2327" s="53">
        <v>31</v>
      </c>
      <c r="G2327" s="54" t="s">
        <v>2297</v>
      </c>
    </row>
    <row r="2328" spans="6:7">
      <c r="F2328" s="53">
        <v>31</v>
      </c>
      <c r="G2328" s="54" t="s">
        <v>2298</v>
      </c>
    </row>
    <row r="2329" spans="6:7">
      <c r="F2329" s="53">
        <v>31</v>
      </c>
      <c r="G2329" s="54" t="s">
        <v>2299</v>
      </c>
    </row>
    <row r="2330" spans="6:7">
      <c r="F2330" s="53">
        <v>31</v>
      </c>
      <c r="G2330" s="54" t="s">
        <v>2300</v>
      </c>
    </row>
    <row r="2331" spans="6:7">
      <c r="F2331" s="53">
        <v>31</v>
      </c>
      <c r="G2331" s="54" t="s">
        <v>2301</v>
      </c>
    </row>
    <row r="2332" spans="6:7">
      <c r="F2332" s="53">
        <v>31</v>
      </c>
      <c r="G2332" s="54" t="s">
        <v>2302</v>
      </c>
    </row>
    <row r="2333" spans="6:7">
      <c r="F2333" s="53">
        <v>31</v>
      </c>
      <c r="G2333" s="54" t="s">
        <v>2303</v>
      </c>
    </row>
    <row r="2334" spans="6:7">
      <c r="F2334" s="53">
        <v>31</v>
      </c>
      <c r="G2334" s="54" t="s">
        <v>2304</v>
      </c>
    </row>
    <row r="2335" spans="6:7">
      <c r="F2335" s="53">
        <v>31</v>
      </c>
      <c r="G2335" s="54" t="s">
        <v>2305</v>
      </c>
    </row>
    <row r="2336" spans="6:7">
      <c r="F2336" s="53">
        <v>31</v>
      </c>
      <c r="G2336" s="54" t="s">
        <v>2306</v>
      </c>
    </row>
    <row r="2337" spans="6:7">
      <c r="F2337" s="53">
        <v>31</v>
      </c>
      <c r="G2337" s="54" t="s">
        <v>2307</v>
      </c>
    </row>
    <row r="2338" spans="6:7">
      <c r="F2338" s="53">
        <v>31</v>
      </c>
      <c r="G2338" s="54" t="s">
        <v>2308</v>
      </c>
    </row>
    <row r="2339" spans="6:7">
      <c r="F2339" s="53">
        <v>31</v>
      </c>
      <c r="G2339" s="54" t="s">
        <v>2309</v>
      </c>
    </row>
    <row r="2340" spans="6:7">
      <c r="F2340" s="53">
        <v>31</v>
      </c>
      <c r="G2340" s="54" t="s">
        <v>2310</v>
      </c>
    </row>
    <row r="2341" spans="6:7">
      <c r="F2341" s="53">
        <v>31</v>
      </c>
      <c r="G2341" s="54" t="s">
        <v>2311</v>
      </c>
    </row>
    <row r="2342" spans="6:7">
      <c r="F2342" s="53">
        <v>31</v>
      </c>
      <c r="G2342" s="54" t="s">
        <v>2312</v>
      </c>
    </row>
    <row r="2343" spans="6:7">
      <c r="F2343" s="53">
        <v>31</v>
      </c>
      <c r="G2343" s="54" t="s">
        <v>2313</v>
      </c>
    </row>
    <row r="2344" spans="6:7">
      <c r="F2344" s="53">
        <v>31</v>
      </c>
      <c r="G2344" s="54" t="s">
        <v>2314</v>
      </c>
    </row>
    <row r="2345" spans="6:7">
      <c r="F2345" s="53">
        <v>31</v>
      </c>
      <c r="G2345" s="54" t="s">
        <v>2315</v>
      </c>
    </row>
    <row r="2346" spans="6:7">
      <c r="F2346" s="53">
        <v>31</v>
      </c>
      <c r="G2346" s="54" t="s">
        <v>2316</v>
      </c>
    </row>
    <row r="2347" spans="6:7">
      <c r="F2347" s="53">
        <v>31</v>
      </c>
      <c r="G2347" s="54" t="s">
        <v>2317</v>
      </c>
    </row>
    <row r="2348" spans="6:7">
      <c r="F2348" s="53">
        <v>31</v>
      </c>
      <c r="G2348" s="54" t="s">
        <v>2318</v>
      </c>
    </row>
    <row r="2349" spans="6:7">
      <c r="F2349" s="53">
        <v>31</v>
      </c>
      <c r="G2349" s="54" t="s">
        <v>2319</v>
      </c>
    </row>
    <row r="2350" spans="6:7">
      <c r="F2350" s="53">
        <v>31</v>
      </c>
      <c r="G2350" s="54" t="s">
        <v>2320</v>
      </c>
    </row>
    <row r="2351" spans="6:7">
      <c r="F2351" s="53">
        <v>31</v>
      </c>
      <c r="G2351" s="54" t="s">
        <v>2321</v>
      </c>
    </row>
    <row r="2352" spans="6:7">
      <c r="F2352" s="53">
        <v>31</v>
      </c>
      <c r="G2352" s="54" t="s">
        <v>2322</v>
      </c>
    </row>
    <row r="2353" spans="6:7">
      <c r="F2353" s="53">
        <v>31</v>
      </c>
      <c r="G2353" s="54" t="s">
        <v>169</v>
      </c>
    </row>
    <row r="2354" spans="6:7">
      <c r="F2354" s="53">
        <v>31</v>
      </c>
      <c r="G2354" s="54" t="s">
        <v>66</v>
      </c>
    </row>
    <row r="2355" spans="6:7">
      <c r="F2355" s="53">
        <v>31</v>
      </c>
      <c r="G2355" s="54" t="s">
        <v>2323</v>
      </c>
    </row>
    <row r="2356" spans="6:7">
      <c r="F2356" s="53">
        <v>31</v>
      </c>
      <c r="G2356" s="54" t="s">
        <v>2324</v>
      </c>
    </row>
    <row r="2357" spans="6:7">
      <c r="F2357" s="53">
        <v>31</v>
      </c>
      <c r="G2357" s="54" t="s">
        <v>2325</v>
      </c>
    </row>
    <row r="2358" spans="6:7">
      <c r="F2358" s="53">
        <v>31</v>
      </c>
      <c r="G2358" s="54" t="s">
        <v>439</v>
      </c>
    </row>
    <row r="2359" spans="6:7">
      <c r="F2359" s="53">
        <v>31</v>
      </c>
      <c r="G2359" s="54" t="s">
        <v>2326</v>
      </c>
    </row>
    <row r="2360" spans="6:7">
      <c r="F2360" s="53">
        <v>31</v>
      </c>
      <c r="G2360" s="54" t="s">
        <v>2327</v>
      </c>
    </row>
    <row r="2361" spans="6:7">
      <c r="F2361" s="53">
        <v>31</v>
      </c>
      <c r="G2361" s="54" t="s">
        <v>2328</v>
      </c>
    </row>
    <row r="2362" spans="6:7">
      <c r="F2362" s="53">
        <v>31</v>
      </c>
      <c r="G2362" s="54" t="s">
        <v>2329</v>
      </c>
    </row>
    <row r="2363" spans="6:7">
      <c r="F2363" s="53">
        <v>31</v>
      </c>
      <c r="G2363" s="54" t="s">
        <v>2330</v>
      </c>
    </row>
    <row r="2364" spans="6:7">
      <c r="F2364" s="53">
        <v>31</v>
      </c>
      <c r="G2364" s="54" t="s">
        <v>2331</v>
      </c>
    </row>
    <row r="2365" spans="6:7">
      <c r="F2365" s="53">
        <v>31</v>
      </c>
      <c r="G2365" s="54" t="s">
        <v>2332</v>
      </c>
    </row>
    <row r="2366" spans="6:7">
      <c r="F2366" s="53">
        <v>31</v>
      </c>
      <c r="G2366" s="54" t="s">
        <v>2333</v>
      </c>
    </row>
    <row r="2367" spans="6:7">
      <c r="F2367" s="53">
        <v>31</v>
      </c>
      <c r="G2367" s="54" t="s">
        <v>2334</v>
      </c>
    </row>
    <row r="2368" spans="6:7">
      <c r="F2368" s="53">
        <v>31</v>
      </c>
      <c r="G2368" s="54" t="s">
        <v>2335</v>
      </c>
    </row>
    <row r="2369" spans="6:7">
      <c r="F2369" s="53">
        <v>31</v>
      </c>
      <c r="G2369" s="54" t="s">
        <v>2336</v>
      </c>
    </row>
    <row r="2370" spans="6:7">
      <c r="F2370" s="53">
        <v>31</v>
      </c>
      <c r="G2370" s="54" t="s">
        <v>2337</v>
      </c>
    </row>
    <row r="2371" spans="6:7">
      <c r="F2371" s="53">
        <v>31</v>
      </c>
      <c r="G2371" s="54" t="s">
        <v>2338</v>
      </c>
    </row>
    <row r="2372" spans="6:7">
      <c r="F2372" s="53">
        <v>31</v>
      </c>
      <c r="G2372" s="54" t="s">
        <v>2339</v>
      </c>
    </row>
    <row r="2373" spans="6:7">
      <c r="F2373" s="53">
        <v>31</v>
      </c>
      <c r="G2373" s="54" t="s">
        <v>2340</v>
      </c>
    </row>
    <row r="2374" spans="6:7">
      <c r="F2374" s="53">
        <v>31</v>
      </c>
      <c r="G2374" s="54" t="s">
        <v>2341</v>
      </c>
    </row>
    <row r="2375" spans="6:7">
      <c r="F2375" s="53">
        <v>31</v>
      </c>
      <c r="G2375" s="54" t="s">
        <v>2342</v>
      </c>
    </row>
    <row r="2376" spans="6:7">
      <c r="F2376" s="53">
        <v>31</v>
      </c>
      <c r="G2376" s="54" t="s">
        <v>2343</v>
      </c>
    </row>
    <row r="2377" spans="6:7">
      <c r="F2377" s="53">
        <v>31</v>
      </c>
      <c r="G2377" s="54" t="s">
        <v>2344</v>
      </c>
    </row>
    <row r="2378" spans="6:7">
      <c r="F2378" s="53">
        <v>31</v>
      </c>
      <c r="G2378" s="54" t="s">
        <v>2345</v>
      </c>
    </row>
    <row r="2379" spans="6:7">
      <c r="F2379" s="53">
        <v>31</v>
      </c>
      <c r="G2379" s="54" t="s">
        <v>2346</v>
      </c>
    </row>
    <row r="2380" spans="6:7">
      <c r="F2380" s="53">
        <v>31</v>
      </c>
      <c r="G2380" s="54" t="s">
        <v>2347</v>
      </c>
    </row>
    <row r="2381" spans="6:7">
      <c r="F2381" s="53">
        <v>31</v>
      </c>
      <c r="G2381" s="54" t="s">
        <v>2348</v>
      </c>
    </row>
    <row r="2382" spans="6:7">
      <c r="F2382" s="53">
        <v>31</v>
      </c>
      <c r="G2382" s="54" t="s">
        <v>2349</v>
      </c>
    </row>
    <row r="2383" spans="6:7">
      <c r="F2383" s="53">
        <v>31</v>
      </c>
      <c r="G2383" s="54" t="s">
        <v>2350</v>
      </c>
    </row>
    <row r="2384" spans="6:7">
      <c r="F2384" s="53">
        <v>31</v>
      </c>
      <c r="G2384" s="54" t="s">
        <v>2351</v>
      </c>
    </row>
    <row r="2385" spans="6:7">
      <c r="F2385" s="53">
        <v>31</v>
      </c>
      <c r="G2385" s="54" t="s">
        <v>2352</v>
      </c>
    </row>
    <row r="2386" spans="6:7">
      <c r="F2386" s="53">
        <v>31</v>
      </c>
      <c r="G2386" s="54" t="s">
        <v>2353</v>
      </c>
    </row>
    <row r="2387" spans="6:7">
      <c r="F2387" s="53">
        <v>31</v>
      </c>
      <c r="G2387" s="54" t="s">
        <v>2354</v>
      </c>
    </row>
    <row r="2388" spans="6:7">
      <c r="F2388" s="53">
        <v>31</v>
      </c>
      <c r="G2388" s="54" t="s">
        <v>2355</v>
      </c>
    </row>
    <row r="2389" spans="6:7">
      <c r="F2389" s="53">
        <v>31</v>
      </c>
      <c r="G2389" s="54" t="s">
        <v>2356</v>
      </c>
    </row>
    <row r="2390" spans="6:7">
      <c r="F2390" s="53">
        <v>31</v>
      </c>
      <c r="G2390" s="54" t="s">
        <v>2357</v>
      </c>
    </row>
    <row r="2391" spans="6:7">
      <c r="F2391" s="53">
        <v>31</v>
      </c>
      <c r="G2391" s="54" t="s">
        <v>2358</v>
      </c>
    </row>
    <row r="2392" spans="6:7">
      <c r="F2392" s="53">
        <v>31</v>
      </c>
      <c r="G2392" s="54" t="s">
        <v>2359</v>
      </c>
    </row>
    <row r="2393" spans="6:7">
      <c r="F2393" s="53">
        <v>31</v>
      </c>
      <c r="G2393" s="54" t="s">
        <v>2360</v>
      </c>
    </row>
    <row r="2394" spans="6:7">
      <c r="F2394" s="53">
        <v>31</v>
      </c>
      <c r="G2394" s="54" t="s">
        <v>2361</v>
      </c>
    </row>
    <row r="2395" spans="6:7">
      <c r="F2395" s="53">
        <v>31</v>
      </c>
      <c r="G2395" s="54" t="s">
        <v>2362</v>
      </c>
    </row>
    <row r="2396" spans="6:7">
      <c r="F2396" s="53">
        <v>31</v>
      </c>
      <c r="G2396" s="54" t="s">
        <v>2363</v>
      </c>
    </row>
    <row r="2397" spans="6:7">
      <c r="F2397" s="53">
        <v>31</v>
      </c>
      <c r="G2397" s="54" t="s">
        <v>2364</v>
      </c>
    </row>
    <row r="2398" spans="6:7">
      <c r="F2398" s="53">
        <v>31</v>
      </c>
      <c r="G2398" s="54" t="s">
        <v>2365</v>
      </c>
    </row>
    <row r="2399" spans="6:7">
      <c r="F2399" s="53">
        <v>31</v>
      </c>
      <c r="G2399" s="54" t="s">
        <v>2366</v>
      </c>
    </row>
    <row r="2400" spans="6:7">
      <c r="F2400" s="53">
        <v>31</v>
      </c>
      <c r="G2400" s="54" t="s">
        <v>2367</v>
      </c>
    </row>
    <row r="2401" spans="6:7">
      <c r="F2401" s="53">
        <v>32</v>
      </c>
      <c r="G2401" s="54" t="s">
        <v>2368</v>
      </c>
    </row>
    <row r="2402" spans="6:7">
      <c r="F2402" s="53">
        <v>32</v>
      </c>
      <c r="G2402" s="54" t="s">
        <v>2369</v>
      </c>
    </row>
    <row r="2403" spans="6:7">
      <c r="F2403" s="53">
        <v>32</v>
      </c>
      <c r="G2403" s="54" t="s">
        <v>2370</v>
      </c>
    </row>
    <row r="2404" spans="6:7">
      <c r="F2404" s="53">
        <v>32</v>
      </c>
      <c r="G2404" s="54" t="s">
        <v>367</v>
      </c>
    </row>
    <row r="2405" spans="6:7">
      <c r="F2405" s="53">
        <v>32</v>
      </c>
      <c r="G2405" s="54" t="s">
        <v>2371</v>
      </c>
    </row>
    <row r="2406" spans="6:7">
      <c r="F2406" s="53">
        <v>32</v>
      </c>
      <c r="G2406" s="54" t="s">
        <v>2372</v>
      </c>
    </row>
    <row r="2407" spans="6:7">
      <c r="F2407" s="53">
        <v>32</v>
      </c>
      <c r="G2407" s="54" t="s">
        <v>2373</v>
      </c>
    </row>
    <row r="2408" spans="6:7">
      <c r="F2408" s="53">
        <v>32</v>
      </c>
      <c r="G2408" s="54" t="s">
        <v>2374</v>
      </c>
    </row>
    <row r="2409" spans="6:7">
      <c r="F2409" s="53">
        <v>32</v>
      </c>
      <c r="G2409" s="54" t="s">
        <v>185</v>
      </c>
    </row>
    <row r="2410" spans="6:7">
      <c r="F2410" s="53">
        <v>32</v>
      </c>
      <c r="G2410" s="54" t="s">
        <v>2375</v>
      </c>
    </row>
    <row r="2411" spans="6:7">
      <c r="F2411" s="53">
        <v>32</v>
      </c>
      <c r="G2411" s="54" t="s">
        <v>2376</v>
      </c>
    </row>
    <row r="2412" spans="6:7">
      <c r="F2412" s="53">
        <v>32</v>
      </c>
      <c r="G2412" s="54" t="s">
        <v>2377</v>
      </c>
    </row>
    <row r="2413" spans="6:7">
      <c r="F2413" s="53">
        <v>32</v>
      </c>
      <c r="G2413" s="54" t="s">
        <v>2378</v>
      </c>
    </row>
    <row r="2414" spans="6:7">
      <c r="F2414" s="53">
        <v>32</v>
      </c>
      <c r="G2414" s="54" t="s">
        <v>2379</v>
      </c>
    </row>
    <row r="2415" spans="6:7">
      <c r="F2415" s="53">
        <v>32</v>
      </c>
      <c r="G2415" s="54" t="s">
        <v>2380</v>
      </c>
    </row>
    <row r="2416" spans="6:7">
      <c r="F2416" s="53">
        <v>32</v>
      </c>
      <c r="G2416" s="54" t="s">
        <v>2381</v>
      </c>
    </row>
    <row r="2417" spans="6:7">
      <c r="F2417" s="53">
        <v>32</v>
      </c>
      <c r="G2417" s="54" t="s">
        <v>330</v>
      </c>
    </row>
    <row r="2418" spans="6:7">
      <c r="F2418" s="53">
        <v>32</v>
      </c>
      <c r="G2418" s="54" t="s">
        <v>2382</v>
      </c>
    </row>
    <row r="2419" spans="6:7">
      <c r="F2419" s="53">
        <v>32</v>
      </c>
      <c r="G2419" s="54" t="s">
        <v>2383</v>
      </c>
    </row>
    <row r="2420" spans="6:7">
      <c r="F2420" s="53">
        <v>32</v>
      </c>
      <c r="G2420" s="54" t="s">
        <v>2384</v>
      </c>
    </row>
    <row r="2421" spans="6:7">
      <c r="F2421" s="53">
        <v>32</v>
      </c>
      <c r="G2421" s="54" t="s">
        <v>2385</v>
      </c>
    </row>
    <row r="2422" spans="6:7">
      <c r="F2422" s="53">
        <v>32</v>
      </c>
      <c r="G2422" s="54" t="s">
        <v>2386</v>
      </c>
    </row>
    <row r="2423" spans="6:7">
      <c r="F2423" s="53">
        <v>32</v>
      </c>
      <c r="G2423" s="54" t="s">
        <v>2387</v>
      </c>
    </row>
    <row r="2424" spans="6:7">
      <c r="F2424" s="53">
        <v>32</v>
      </c>
      <c r="G2424" s="54" t="s">
        <v>133</v>
      </c>
    </row>
    <row r="2425" spans="6:7">
      <c r="F2425" s="53">
        <v>32</v>
      </c>
      <c r="G2425" s="54" t="s">
        <v>2388</v>
      </c>
    </row>
    <row r="2426" spans="6:7">
      <c r="F2426" s="53">
        <v>32</v>
      </c>
      <c r="G2426" s="54" t="s">
        <v>2389</v>
      </c>
    </row>
    <row r="2427" spans="6:7">
      <c r="F2427" s="53">
        <v>32</v>
      </c>
      <c r="G2427" s="54" t="s">
        <v>792</v>
      </c>
    </row>
    <row r="2428" spans="6:7">
      <c r="F2428" s="53">
        <v>32</v>
      </c>
      <c r="G2428" s="54" t="s">
        <v>2390</v>
      </c>
    </row>
    <row r="2429" spans="6:7">
      <c r="F2429" s="53">
        <v>32</v>
      </c>
      <c r="G2429" s="54" t="s">
        <v>2391</v>
      </c>
    </row>
    <row r="2430" spans="6:7">
      <c r="F2430" s="53">
        <v>32</v>
      </c>
      <c r="G2430" s="54" t="s">
        <v>2392</v>
      </c>
    </row>
    <row r="2431" spans="6:7">
      <c r="F2431" s="53">
        <v>32</v>
      </c>
      <c r="G2431" s="54" t="s">
        <v>2393</v>
      </c>
    </row>
    <row r="2432" spans="6:7">
      <c r="F2432" s="53">
        <v>32</v>
      </c>
      <c r="G2432" s="54" t="s">
        <v>60</v>
      </c>
    </row>
    <row r="2433" spans="6:7">
      <c r="F2433" s="53">
        <v>32</v>
      </c>
      <c r="G2433" s="54" t="s">
        <v>2394</v>
      </c>
    </row>
    <row r="2434" spans="6:7">
      <c r="F2434" s="53">
        <v>32</v>
      </c>
      <c r="G2434" s="54" t="s">
        <v>2395</v>
      </c>
    </row>
    <row r="2435" spans="6:7">
      <c r="F2435" s="53">
        <v>32</v>
      </c>
      <c r="G2435" s="54" t="s">
        <v>2396</v>
      </c>
    </row>
    <row r="2436" spans="6:7">
      <c r="F2436" s="53">
        <v>32</v>
      </c>
      <c r="G2436" s="54" t="s">
        <v>2397</v>
      </c>
    </row>
    <row r="2437" spans="6:7">
      <c r="F2437" s="53">
        <v>32</v>
      </c>
      <c r="G2437" s="54" t="s">
        <v>2190</v>
      </c>
    </row>
    <row r="2438" spans="6:7">
      <c r="F2438" s="53">
        <v>32</v>
      </c>
      <c r="G2438" s="54" t="s">
        <v>2398</v>
      </c>
    </row>
    <row r="2439" spans="6:7">
      <c r="F2439" s="53">
        <v>32</v>
      </c>
      <c r="G2439" s="54" t="s">
        <v>2399</v>
      </c>
    </row>
    <row r="2440" spans="6:7">
      <c r="F2440" s="53">
        <v>32</v>
      </c>
      <c r="G2440" s="54" t="s">
        <v>2400</v>
      </c>
    </row>
    <row r="2441" spans="6:7">
      <c r="F2441" s="53">
        <v>32</v>
      </c>
      <c r="G2441" s="54" t="s">
        <v>2401</v>
      </c>
    </row>
    <row r="2442" spans="6:7">
      <c r="F2442" s="53">
        <v>32</v>
      </c>
      <c r="G2442" s="54" t="s">
        <v>2402</v>
      </c>
    </row>
    <row r="2443" spans="6:7">
      <c r="F2443" s="53">
        <v>32</v>
      </c>
      <c r="G2443" s="54" t="s">
        <v>2403</v>
      </c>
    </row>
    <row r="2444" spans="6:7">
      <c r="F2444" s="53">
        <v>32</v>
      </c>
      <c r="G2444" s="54" t="s">
        <v>70</v>
      </c>
    </row>
    <row r="2445" spans="6:7">
      <c r="F2445" s="53">
        <v>32</v>
      </c>
      <c r="G2445" s="54" t="s">
        <v>2404</v>
      </c>
    </row>
    <row r="2446" spans="6:7">
      <c r="F2446" s="53">
        <v>32</v>
      </c>
      <c r="G2446" s="54" t="s">
        <v>2405</v>
      </c>
    </row>
    <row r="2447" spans="6:7">
      <c r="F2447" s="53">
        <v>32</v>
      </c>
      <c r="G2447" s="54" t="s">
        <v>2406</v>
      </c>
    </row>
    <row r="2448" spans="6:7">
      <c r="F2448" s="53">
        <v>32</v>
      </c>
      <c r="G2448" s="54" t="s">
        <v>2407</v>
      </c>
    </row>
    <row r="2449" spans="6:7">
      <c r="F2449" s="53">
        <v>32</v>
      </c>
      <c r="G2449" s="54" t="s">
        <v>2408</v>
      </c>
    </row>
    <row r="2450" spans="6:7">
      <c r="F2450" s="53">
        <v>32</v>
      </c>
      <c r="G2450" s="54" t="s">
        <v>2409</v>
      </c>
    </row>
    <row r="2451" spans="6:7">
      <c r="F2451" s="53">
        <v>32</v>
      </c>
      <c r="G2451" s="54" t="s">
        <v>2410</v>
      </c>
    </row>
    <row r="2452" spans="6:7">
      <c r="F2452" s="53">
        <v>32</v>
      </c>
      <c r="G2452" s="54" t="s">
        <v>2411</v>
      </c>
    </row>
    <row r="2453" spans="6:7">
      <c r="F2453" s="53">
        <v>32</v>
      </c>
      <c r="G2453" s="54" t="s">
        <v>2412</v>
      </c>
    </row>
    <row r="2454" spans="6:7">
      <c r="F2454" s="53">
        <v>32</v>
      </c>
      <c r="G2454" s="54" t="s">
        <v>2413</v>
      </c>
    </row>
    <row r="2455" spans="6:7">
      <c r="F2455" s="53">
        <v>32</v>
      </c>
      <c r="G2455" s="54" t="s">
        <v>2414</v>
      </c>
    </row>
    <row r="2456" spans="6:7">
      <c r="F2456" s="53">
        <v>32</v>
      </c>
      <c r="G2456" s="54" t="s">
        <v>729</v>
      </c>
    </row>
    <row r="2457" spans="6:7">
      <c r="F2457" s="53">
        <v>32</v>
      </c>
      <c r="G2457" s="54" t="s">
        <v>2415</v>
      </c>
    </row>
    <row r="2458" spans="6:7">
      <c r="F2458" s="53">
        <v>32</v>
      </c>
      <c r="G2458" s="54" t="s">
        <v>75</v>
      </c>
    </row>
  </sheetData>
  <sheetProtection algorithmName="SHA-512" hashValue="g6FBtcHeUnEPozio2yX8AdVLnGLK87rlCXcpv8fz2WdvHTJPj3+WqHwVjTkdrdCOd1inhwAIsAIlpByalICE9g==" saltValue="0xY4I9TcKiQcJK4dPEOjh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33</vt:i4>
      </vt:variant>
    </vt:vector>
  </HeadingPairs>
  <TitlesOfParts>
    <vt:vector size="42" baseType="lpstr">
      <vt:lpstr>1. DATOS GENERALES</vt:lpstr>
      <vt:lpstr>2. ETAPAS</vt:lpstr>
      <vt:lpstr>3. PRODUCTOS TECNOLÓGICOS</vt:lpstr>
      <vt:lpstr>4. PERSONAL</vt:lpstr>
      <vt:lpstr>5. OTROS RESULTADOS</vt:lpstr>
      <vt:lpstr>Anexo 1</vt:lpstr>
      <vt:lpstr>Anexo 2</vt:lpstr>
      <vt:lpstr>HOJA DE DATOS</vt:lpstr>
      <vt:lpstr>LISTAS</vt:lpstr>
      <vt:lpstr>'1. DATOS GENERALES'!Área_de_impresión</vt:lpstr>
      <vt:lpstr>catorce</vt:lpstr>
      <vt:lpstr>cinco</vt:lpstr>
      <vt:lpstr>cuatro</vt:lpstr>
      <vt:lpstr>diecinueve</vt:lpstr>
      <vt:lpstr>dieciocho</vt:lpstr>
      <vt:lpstr>dieciseis</vt:lpstr>
      <vt:lpstr>diecisiete</vt:lpstr>
      <vt:lpstr>diez</vt:lpstr>
      <vt:lpstr>doce</vt:lpstr>
      <vt:lpstr>dos</vt:lpstr>
      <vt:lpstr>nueve</vt:lpstr>
      <vt:lpstr>ocho</vt:lpstr>
      <vt:lpstr>once</vt:lpstr>
      <vt:lpstr>quince</vt:lpstr>
      <vt:lpstr>seis</vt:lpstr>
      <vt:lpstr>siete</vt:lpstr>
      <vt:lpstr>trece</vt:lpstr>
      <vt:lpstr>treinta</vt:lpstr>
      <vt:lpstr>treintaydos</vt:lpstr>
      <vt:lpstr>treintayuno</vt:lpstr>
      <vt:lpstr>tres</vt:lpstr>
      <vt:lpstr>UNO</vt:lpstr>
      <vt:lpstr>veinte</vt:lpstr>
      <vt:lpstr>veinticinco</vt:lpstr>
      <vt:lpstr>veinticuatro</vt:lpstr>
      <vt:lpstr>veintidos</vt:lpstr>
      <vt:lpstr>veintinueve</vt:lpstr>
      <vt:lpstr>veintiocho</vt:lpstr>
      <vt:lpstr>veintiseis</vt:lpstr>
      <vt:lpstr>veintisiete</vt:lpstr>
      <vt:lpstr>veintitres</vt:lpstr>
      <vt:lpstr>veintiuno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Viridiana Valencia Zetina</dc:creator>
  <cp:lastModifiedBy>Viridiana Valencia Zetina</cp:lastModifiedBy>
  <dcterms:created xsi:type="dcterms:W3CDTF">2020-01-08T17:35:49Z</dcterms:created>
  <dcterms:modified xsi:type="dcterms:W3CDTF">2020-01-10T16:36:52Z</dcterms:modified>
</cp:coreProperties>
</file>